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13 財政課\!旧既設LGWANデータ 20180308移動\新財政課\公営企業関係調査等\その他調査\H30\H31.1.16公営企業に係る経営比較分析表（平成29年度決算）の分析等について（依頼）\提出データ\"/>
    </mc:Choice>
  </mc:AlternateContent>
  <workbookProtection workbookAlgorithmName="SHA-512" workbookHashValue="UBEbaXogAOR/rzRFSagvHF5CWQENCIi/CrcUnL3c//Qeskc9fIBbatZEHr7EUrxq50qpzUqk7wFfW84CyrldhA==" workbookSaltValue="/+an7gor1icGFVsR4gD9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<sst xmlns="http://schemas.openxmlformats.org/spreadsheetml/2006/main" count="232" uniqueCount="120">
  <si>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</si>
  <si>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</si>
  <si>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</si>
  <si>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</si>
  <si>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</si>
  <si>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</si>
  <si>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</si>
  <si>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</si>
  <si>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</si>
  <si>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</si>
  <si>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</si>
  <si>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</si>
  <si>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</si>
  <si>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</si>
  <si>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</si>
  <si>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</si>
  <si>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</si>
  <si>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</si>
  <si>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</si>
  <si>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</si>
  <si>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</si>
  <si>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</si>
  <si>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</si>
  <si>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</si>
  <si>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</si>
  <si>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</si>
  <si>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</si>
  <si>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</si>
  <si>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</si>
  <si>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</si>
  <si>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</si>
  <si>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</si>
  <si>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</si>
  <si>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</si>
  <si>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</si>
  <si>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</si>
  <si>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</si>
  <si>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</si>
  <si>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</si>
  <si>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</si>
  <si>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</si>
  <si>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</si>
  <si>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</si>
  <si>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</si>
  <si>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</si>
  <si>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</si>
  <si>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</si>
  <si>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</si>
  <si>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</si>
  <si>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</si>
  <si>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</si>
  <si>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</si>
  <si>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</si>
  <si>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</si>
  <si>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</si>
  <si>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</si>
  <si>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</si>
  <si>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</si>
  <si>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</si>
  <si>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</si>
  <si>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</si>
  <si>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</si>
  <si>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</si>
  <si>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</si>
  <si>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</si>
  <si>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</si>
  <si>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</si>
  <si>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</si>
  <si>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</si>
  <si>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</si>
  <si>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</si>
  <si>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</si>
  <si>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</si>
  <si>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</si>
  <si>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</si>
  <si>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</si>
  <si>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</si>
  <si>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</si>
  <si>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</si>
  <si>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</si>
  <si>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</si>
  <si>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</si>
  <si>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</si>
  <si>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</si>
  <si>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</si>
  <si>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</si>
  <si>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</si>
  <si>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</si>
  <si>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</si>
  <si>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</si>
  <si>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</si>
  <si>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</si>
  <si>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</si>
  <si>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</si>
  <si>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</si>
  <si>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</si>
  <si>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</si>
  <si>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</si>
  <si>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</si>
  <si>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</si>
  <si>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</si>
  <si>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</si>
  <si>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</si>
  <si>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</si>
  <si>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</si>
  <si>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</si>
  <si>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</si>
  <si>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</si>
  <si>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</si>
  <si>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</si>
  <si>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</si>
  <si>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</si>
  <si>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</si>
  <si>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</si>
  <si>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</si>
  <si>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</si>
  <si>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</si>
  <si>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〇施設全体の減価償却の状況は概ね類似団体と同様の数値であり今後も必要に応じた建設改良工事行う必要がある。
〇管路の経年劣化の状況は法定年数を超過した管路の老朽化について、本市の管路経年化率は類似団体平均値より１０％以上多く、水供給の安定を勘案する中で引き続き布設替えなどの管路更新を中長期で行なっていく必要がある。
〇管路の更新投資の実施状況は直近5年間の平均値は1％を上回っており平均値より高いが、浄水場、配水地などの耐震改造や更新など、今後の人口減を想定しながら本市のまちづくり(土地利用)に合った効率的な投資を行なっていくべきと考えられる。</t>
    <rPh sb="3" eb="5">
      <t>ゼンタイ</t>
    </rPh>
    <rPh sb="6" eb="8">
      <t>ゲンカ</t>
    </rPh>
    <rPh sb="8" eb="10">
      <t>ショウキャク</t>
    </rPh>
    <rPh sb="11" eb="13">
      <t>ジョウキョウ</t>
    </rPh>
    <rPh sb="14" eb="15">
      <t>オオム</t>
    </rPh>
    <rPh sb="16" eb="18">
      <t>ルイジ</t>
    </rPh>
    <rPh sb="18" eb="20">
      <t>ダンタイ</t>
    </rPh>
    <rPh sb="21" eb="23">
      <t>ドウヨウ</t>
    </rPh>
    <rPh sb="24" eb="26">
      <t>スウチ</t>
    </rPh>
    <rPh sb="29" eb="31">
      <t>コンゴ</t>
    </rPh>
    <rPh sb="32" eb="34">
      <t>ヒツヨウ</t>
    </rPh>
    <rPh sb="35" eb="36">
      <t>オウ</t>
    </rPh>
    <rPh sb="38" eb="40">
      <t>ケンセツ</t>
    </rPh>
    <rPh sb="40" eb="42">
      <t>カイリョウ</t>
    </rPh>
    <rPh sb="42" eb="44">
      <t>コウジ</t>
    </rPh>
    <rPh sb="44" eb="45">
      <t>オコナ</t>
    </rPh>
    <rPh sb="46" eb="48">
      <t>ヒツヨウ</t>
    </rPh>
    <rPh sb="57" eb="59">
      <t>ケイネン</t>
    </rPh>
    <rPh sb="59" eb="61">
      <t>レッカ</t>
    </rPh>
    <rPh sb="62" eb="64">
      <t>ジョウキョウ</t>
    </rPh>
    <rPh sb="65" eb="67">
      <t>ホウテイ</t>
    </rPh>
    <rPh sb="67" eb="69">
      <t>ネンスウ</t>
    </rPh>
    <rPh sb="70" eb="72">
      <t>チョウカ</t>
    </rPh>
    <rPh sb="74" eb="76">
      <t>カンロ</t>
    </rPh>
    <rPh sb="88" eb="90">
      <t>カンロ</t>
    </rPh>
    <rPh sb="92" eb="93">
      <t>カ</t>
    </rPh>
    <rPh sb="95" eb="97">
      <t>ルイジ</t>
    </rPh>
    <rPh sb="97" eb="99">
      <t>ダンタイ</t>
    </rPh>
    <rPh sb="99" eb="101">
      <t>ヘイキン</t>
    </rPh>
    <rPh sb="101" eb="102">
      <t>チ</t>
    </rPh>
    <rPh sb="113" eb="115">
      <t>キョウキュウ</t>
    </rPh>
    <rPh sb="159" eb="161">
      <t>カンロ</t>
    </rPh>
    <rPh sb="162" eb="164">
      <t>コウシン</t>
    </rPh>
    <rPh sb="164" eb="166">
      <t>トウシ</t>
    </rPh>
    <rPh sb="167" eb="169">
      <t>ジッシ</t>
    </rPh>
    <rPh sb="169" eb="171">
      <t>ジョウキョウ</t>
    </rPh>
    <rPh sb="172" eb="174">
      <t>チョッキン</t>
    </rPh>
    <rPh sb="175" eb="176">
      <t>ネン</t>
    </rPh>
    <rPh sb="176" eb="177">
      <t>カン</t>
    </rPh>
    <rPh sb="178" eb="180">
      <t>ヘイキン</t>
    </rPh>
    <rPh sb="180" eb="181">
      <t>チ</t>
    </rPh>
    <rPh sb="185" eb="187">
      <t>ウワマワ</t>
    </rPh>
    <rPh sb="191" eb="194">
      <t>ヘイキンチ</t>
    </rPh>
    <rPh sb="196" eb="197">
      <t>タカ</t>
    </rPh>
    <phoneticPr fontId="16"/>
  </si>
  <si>
    <t>〇本市の上水道事業においては、中期的な観点からは上水道事業のみで想定した場合、大きな災害が発生したり、大きな設備投資を行なわなければ当面の間、健全経営ができると思われる。しかし簡易水道事業の法適化に伴う合併等を考えた時に、尚一層の経営努力と費用対効果の高い事業推進が必要になる。その為上水道事業と簡易水道事業の経営統合後の経営戦略の策定にも取り掛かっている。人口減少に伴う料金減少は避けられない中で、インフラの分散化による非効率な給水サービスが続いていくものと考えることから、コンパクトなまちづくり（土地利用等）を市全体で考えていく必要があると考えられる。
平成29年度から広域連携についての検討会にも参加しており他事業者と情報共有を継続的に図っていく。</t>
    <rPh sb="126" eb="127">
      <t>タカ</t>
    </rPh>
    <rPh sb="128" eb="130">
      <t>ジギョウ</t>
    </rPh>
    <rPh sb="130" eb="132">
      <t>スイシン</t>
    </rPh>
    <rPh sb="133" eb="135">
      <t>ヒツヨウ</t>
    </rPh>
    <rPh sb="141" eb="142">
      <t>タメ</t>
    </rPh>
    <rPh sb="142" eb="144">
      <t>ジョウスイ</t>
    </rPh>
    <rPh sb="144" eb="145">
      <t>ドウ</t>
    </rPh>
    <rPh sb="145" eb="147">
      <t>ジギョウ</t>
    </rPh>
    <rPh sb="148" eb="150">
      <t>カンイ</t>
    </rPh>
    <rPh sb="150" eb="152">
      <t>スイドウ</t>
    </rPh>
    <rPh sb="152" eb="154">
      <t>ジギョウ</t>
    </rPh>
    <rPh sb="155" eb="157">
      <t>ケイエイ</t>
    </rPh>
    <rPh sb="157" eb="159">
      <t>トウゴウ</t>
    </rPh>
    <rPh sb="159" eb="160">
      <t>ゴ</t>
    </rPh>
    <rPh sb="161" eb="163">
      <t>ケイエイ</t>
    </rPh>
    <rPh sb="163" eb="165">
      <t>センリャク</t>
    </rPh>
    <rPh sb="166" eb="168">
      <t>サクテイ</t>
    </rPh>
    <rPh sb="170" eb="171">
      <t>ト</t>
    </rPh>
    <rPh sb="172" eb="173">
      <t>カ</t>
    </rPh>
    <rPh sb="197" eb="198">
      <t>ナカ</t>
    </rPh>
    <rPh sb="279" eb="281">
      <t>ヘイセイ</t>
    </rPh>
    <rPh sb="283" eb="285">
      <t>ネンド</t>
    </rPh>
    <rPh sb="287" eb="289">
      <t>コウイキ</t>
    </rPh>
    <rPh sb="289" eb="291">
      <t>レンケイ</t>
    </rPh>
    <rPh sb="296" eb="298">
      <t>ケントウ</t>
    </rPh>
    <rPh sb="298" eb="299">
      <t>カイ</t>
    </rPh>
    <rPh sb="301" eb="303">
      <t>サンカ</t>
    </rPh>
    <rPh sb="307" eb="308">
      <t>タ</t>
    </rPh>
    <rPh sb="312" eb="314">
      <t>ジョウホウ</t>
    </rPh>
    <rPh sb="314" eb="316">
      <t>キョウユウ</t>
    </rPh>
    <rPh sb="317" eb="319">
      <t>ケイゾク</t>
    </rPh>
    <rPh sb="319" eb="320">
      <t>テキ</t>
    </rPh>
    <rPh sb="321" eb="322">
      <t>ハカ</t>
    </rPh>
    <phoneticPr fontId="16"/>
  </si>
  <si>
    <t>〇経常損益は過去5年、101％から115％の間で変動しているが、今後は変動幅は減少し横ばいで推移すると見込まれる。
〇累積欠損は平成26年度で解消しており中期的にも欠損金は生じない見通しである。
〇支払能力は類似団体平均値を上回っており横ばいの数値を示している。
〇債務残高の数値をみれば、減少傾向にある。今後の健全経営を中長期で行なっていけると考えられる。
〇料金水準の適切性は平成26年度以後100％を上回っており適切な料金収入が確保されている。
〇費用の効率性については、指標の計数である経常費用は、必要最低限の支出としており類似団体とも大差はないと考えられるが、有収水量が低い為指標の悪化が見らる。
〇施設の有効性の低い原因は、人口減少及び節水志向により配水量が減少している事が原因と考える。今後は施設のダウンサイジング等の検討を行う必要がある。
〇供給した配水量の有効性では非効率な施設稼働があることを示している。原因としては、施設・管路の老朽化が進んでいることが考えられる。漏水等が発生することにより、生産された水が有収されないケースが多いため非効率になっているので、早急に調査等を行い有収率の改善や施設の必要最小限の改良・更新を実施し有収水量を高める必要がある。</t>
    <rPh sb="181" eb="183">
      <t>リョウキン</t>
    </rPh>
    <rPh sb="183" eb="185">
      <t>スイジュン</t>
    </rPh>
    <rPh sb="186" eb="188">
      <t>テキセツ</t>
    </rPh>
    <rPh sb="188" eb="189">
      <t>セイ</t>
    </rPh>
    <rPh sb="190" eb="192">
      <t>ヘイセイ</t>
    </rPh>
    <rPh sb="194" eb="196">
      <t>ネンド</t>
    </rPh>
    <rPh sb="196" eb="198">
      <t>イゴ</t>
    </rPh>
    <rPh sb="203" eb="205">
      <t>ウワマワ</t>
    </rPh>
    <rPh sb="209" eb="211">
      <t>テキセツ</t>
    </rPh>
    <rPh sb="212" eb="214">
      <t>リョウキン</t>
    </rPh>
    <rPh sb="214" eb="216">
      <t>シュウニュウ</t>
    </rPh>
    <rPh sb="217" eb="219">
      <t>カクホ</t>
    </rPh>
    <rPh sb="227" eb="229">
      <t>ヒヨウ</t>
    </rPh>
    <rPh sb="230" eb="233">
      <t>コウリツセイ</t>
    </rPh>
    <rPh sb="239" eb="241">
      <t>シヒョウ</t>
    </rPh>
    <rPh sb="242" eb="244">
      <t>ケイスウ</t>
    </rPh>
    <rPh sb="247" eb="249">
      <t>ケイジョウ</t>
    </rPh>
    <rPh sb="249" eb="251">
      <t>ヒヨウ</t>
    </rPh>
    <rPh sb="253" eb="255">
      <t>ヒツヨウ</t>
    </rPh>
    <rPh sb="255" eb="258">
      <t>サイテイゲン</t>
    </rPh>
    <rPh sb="259" eb="261">
      <t>シシュツ</t>
    </rPh>
    <rPh sb="266" eb="268">
      <t>ルイジ</t>
    </rPh>
    <rPh sb="268" eb="270">
      <t>ダンタイ</t>
    </rPh>
    <rPh sb="272" eb="274">
      <t>タイサ</t>
    </rPh>
    <rPh sb="278" eb="279">
      <t>カンガ</t>
    </rPh>
    <rPh sb="285" eb="287">
      <t>ユウシュウ</t>
    </rPh>
    <rPh sb="288" eb="289">
      <t>リョウ</t>
    </rPh>
    <rPh sb="290" eb="291">
      <t>ヒク</t>
    </rPh>
    <rPh sb="292" eb="293">
      <t>タメ</t>
    </rPh>
    <rPh sb="293" eb="295">
      <t>シヒョウ</t>
    </rPh>
    <rPh sb="296" eb="298">
      <t>アッカ</t>
    </rPh>
    <rPh sb="299" eb="300">
      <t>ミ</t>
    </rPh>
    <rPh sb="305" eb="307">
      <t>シセツ</t>
    </rPh>
    <rPh sb="308" eb="311">
      <t>ユウコウセイ</t>
    </rPh>
    <rPh sb="312" eb="313">
      <t>ヒク</t>
    </rPh>
    <rPh sb="314" eb="316">
      <t>ゲンイン</t>
    </rPh>
    <rPh sb="318" eb="320">
      <t>ジンコウ</t>
    </rPh>
    <rPh sb="320" eb="322">
      <t>ゲンショウ</t>
    </rPh>
    <rPh sb="322" eb="323">
      <t>オヨ</t>
    </rPh>
    <rPh sb="324" eb="326">
      <t>セッスイ</t>
    </rPh>
    <rPh sb="326" eb="328">
      <t>シコウ</t>
    </rPh>
    <rPh sb="331" eb="333">
      <t>ハイスイ</t>
    </rPh>
    <rPh sb="333" eb="334">
      <t>リョウ</t>
    </rPh>
    <rPh sb="335" eb="337">
      <t>ゲンショウ</t>
    </rPh>
    <rPh sb="341" eb="342">
      <t>コト</t>
    </rPh>
    <rPh sb="343" eb="345">
      <t>ゲンイン</t>
    </rPh>
    <rPh sb="346" eb="347">
      <t>カンガ</t>
    </rPh>
    <rPh sb="350" eb="352">
      <t>コンゴ</t>
    </rPh>
    <rPh sb="353" eb="355">
      <t>シセツ</t>
    </rPh>
    <rPh sb="364" eb="365">
      <t>トウ</t>
    </rPh>
    <rPh sb="366" eb="368">
      <t>ケントウ</t>
    </rPh>
    <rPh sb="369" eb="370">
      <t>オコナ</t>
    </rPh>
    <rPh sb="371" eb="373">
      <t>ヒツヨウ</t>
    </rPh>
    <rPh sb="396" eb="398">
      <t>シセツ</t>
    </rPh>
    <rPh sb="398" eb="400">
      <t>カドウ</t>
    </rPh>
    <rPh sb="406" eb="407">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</si>
</sst>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0.89</c:v>
                </c:pt>
                <c:pt idx="1">
                  <c:v>1.8</c:v>
                </c:pt>
                <c:pt idx="2">
                  <c:v>0.4</c:v>
                </c:pt>
                <c:pt idx="3">
                  <c:v>1.82</c:v>
                </c:pt>
                <c:pt idx="4">
                  <c:v>1.33</c:v>
                </c:pt>
              </c:numCache>
            </c:numRef>
          </c:val>
          <c:extLst>
            <c:ext xmlns:c16="http://schemas.microsoft.com/office/drawing/2014/chart" uri="{C3380CC4-5D6E-409C-BE32-E72D297353CC}">
              <c16:uniqueId val="{00000000-BBD4-4ABF-AD08-D539ED75B1B9}"/>
            </c:ext>
          </c:extLst>
        </c:ser>
        <c:dLbls>
          <c:showLegendKey val="0"/>
          <c:showVal val="0"/>
          <c:showCatName val="0"/>
          <c:showSerName val="0"/>
          <c:showPercent val="0"/>
          <c:showBubbleSize val="0"/>
        </c:dLbls>
        <c:gapWidth val="150"/>
        <c:axId val="100762368"/>
        <c:axId val="1007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BBD4-4ABF-AD08-D539ED75B1B9}"/>
            </c:ext>
          </c:extLst>
        </c:ser>
        <c:dLbls>
          <c:showLegendKey val="0"/>
          <c:showVal val="0"/>
          <c:showCatName val="0"/>
          <c:showSerName val="0"/>
          <c:showPercent val="0"/>
          <c:showBubbleSize val="0"/>
        </c:dLbls>
        <c:marker val="1"/>
        <c:smooth val="0"/>
        <c:axId val="100762368"/>
        <c:axId val="100764288"/>
      </c:lineChart>
      <c:dateAx>
        <c:axId val="100762368"/>
        <c:scaling>
          <c:orientation val="minMax"/>
        </c:scaling>
        <c:delete val="1"/>
        <c:axPos val="b"/>
        <c:numFmt formatCode="ge" sourceLinked="1"/>
        <c:majorTickMark val="none"/>
        <c:minorTickMark val="none"/>
        <c:tickLblPos val="none"/>
        <c:crossAx val="100764288"/>
        <c:crosses val="autoZero"/>
        <c:auto val="1"/>
        <c:lblOffset val="100"/>
        <c:baseTimeUnit val="years"/>
      </c:dateAx>
      <c:valAx>
        <c:axId val="10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52.59</c:v>
                </c:pt>
                <c:pt idx="1">
                  <c:v>52.93</c:v>
                </c:pt>
                <c:pt idx="2">
                  <c:v>53.22</c:v>
                </c:pt>
                <c:pt idx="3">
                  <c:v>54.05</c:v>
                </c:pt>
                <c:pt idx="4">
                  <c:v>52.79</c:v>
                </c:pt>
              </c:numCache>
            </c:numRef>
          </c:val>
          <c:extLst>
            <c:ext xmlns:c16="http://schemas.microsoft.com/office/drawing/2014/chart" uri="{C3380CC4-5D6E-409C-BE32-E72D297353CC}">
              <c16:uniqueId val="{00000000-50F8-4652-98BF-3475DD3840E5}"/>
            </c:ext>
          </c:extLst>
        </c:ser>
        <c:dLbls>
          <c:showLegendKey val="0"/>
          <c:showVal val="0"/>
          <c:showCatName val="0"/>
          <c:showSerName val="0"/>
          <c:showPercent val="0"/>
          <c:showBubbleSize val="0"/>
        </c:dLbls>
        <c:gapWidth val="150"/>
        <c:axId val="106517248"/>
        <c:axId val="1065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50F8-4652-98BF-3475DD3840E5}"/>
            </c:ext>
          </c:extLst>
        </c:ser>
        <c:dLbls>
          <c:showLegendKey val="0"/>
          <c:showVal val="0"/>
          <c:showCatName val="0"/>
          <c:showSerName val="0"/>
          <c:showPercent val="0"/>
          <c:showBubbleSize val="0"/>
        </c:dLbls>
        <c:marker val="1"/>
        <c:smooth val="0"/>
        <c:axId val="106517248"/>
        <c:axId val="106519168"/>
      </c:lineChart>
      <c:dateAx>
        <c:axId val="106517248"/>
        <c:scaling>
          <c:orientation val="minMax"/>
        </c:scaling>
        <c:delete val="1"/>
        <c:axPos val="b"/>
        <c:numFmt formatCode="ge" sourceLinked="1"/>
        <c:majorTickMark val="none"/>
        <c:minorTickMark val="none"/>
        <c:tickLblPos val="none"/>
        <c:crossAx val="106519168"/>
        <c:crosses val="autoZero"/>
        <c:auto val="1"/>
        <c:lblOffset val="100"/>
        <c:baseTimeUnit val="years"/>
      </c:dateAx>
      <c:valAx>
        <c:axId val="1065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77.73</c:v>
                </c:pt>
                <c:pt idx="1">
                  <c:v>75.12</c:v>
                </c:pt>
                <c:pt idx="2">
                  <c:v>74.41</c:v>
                </c:pt>
                <c:pt idx="3">
                  <c:v>72.02</c:v>
                </c:pt>
                <c:pt idx="4">
                  <c:v>74.12</c:v>
                </c:pt>
              </c:numCache>
            </c:numRef>
          </c:val>
          <c:extLst>
            <c:ext xmlns:c16="http://schemas.microsoft.com/office/drawing/2014/chart" uri="{C3380CC4-5D6E-409C-BE32-E72D297353CC}">
              <c16:uniqueId val="{00000000-F003-4171-A315-B55DFAE5584E}"/>
            </c:ext>
          </c:extLst>
        </c:ser>
        <c:dLbls>
          <c:showLegendKey val="0"/>
          <c:showVal val="0"/>
          <c:showCatName val="0"/>
          <c:showSerName val="0"/>
          <c:showPercent val="0"/>
          <c:showBubbleSize val="0"/>
        </c:dLbls>
        <c:gapWidth val="150"/>
        <c:axId val="106566784"/>
        <c:axId val="1065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F003-4171-A315-B55DFAE5584E}"/>
            </c:ext>
          </c:extLst>
        </c:ser>
        <c:dLbls>
          <c:showLegendKey val="0"/>
          <c:showVal val="0"/>
          <c:showCatName val="0"/>
          <c:showSerName val="0"/>
          <c:showPercent val="0"/>
          <c:showBubbleSize val="0"/>
        </c:dLbls>
        <c:marker val="1"/>
        <c:smooth val="0"/>
        <c:axId val="106566784"/>
        <c:axId val="106568704"/>
      </c:lineChart>
      <c:dateAx>
        <c:axId val="106566784"/>
        <c:scaling>
          <c:orientation val="minMax"/>
        </c:scaling>
        <c:delete val="1"/>
        <c:axPos val="b"/>
        <c:numFmt formatCode="ge" sourceLinked="1"/>
        <c:majorTickMark val="none"/>
        <c:minorTickMark val="none"/>
        <c:tickLblPos val="none"/>
        <c:crossAx val="106568704"/>
        <c:crosses val="autoZero"/>
        <c:auto val="1"/>
        <c:lblOffset val="100"/>
        <c:baseTimeUnit val="years"/>
      </c:dateAx>
      <c:valAx>
        <c:axId val="1065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101.85</c:v>
                </c:pt>
                <c:pt idx="1">
                  <c:v>114.64</c:v>
                </c:pt>
                <c:pt idx="2">
                  <c:v>115.82</c:v>
                </c:pt>
                <c:pt idx="3">
                  <c:v>110.3</c:v>
                </c:pt>
                <c:pt idx="4">
                  <c:v>110.45</c:v>
                </c:pt>
              </c:numCache>
            </c:numRef>
          </c:val>
          <c:extLst>
            <c:ext xmlns:c16="http://schemas.microsoft.com/office/drawing/2014/chart" uri="{C3380CC4-5D6E-409C-BE32-E72D297353CC}">
              <c16:uniqueId val="{00000000-A6A5-4462-8D60-41E64525EAB9}"/>
            </c:ext>
          </c:extLst>
        </c:ser>
        <c:dLbls>
          <c:showLegendKey val="0"/>
          <c:showVal val="0"/>
          <c:showCatName val="0"/>
          <c:showSerName val="0"/>
          <c:showPercent val="0"/>
          <c:showBubbleSize val="0"/>
        </c:dLbls>
        <c:gapWidth val="150"/>
        <c:axId val="101270656"/>
        <c:axId val="101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A6A5-4462-8D60-41E64525EAB9}"/>
            </c:ext>
          </c:extLst>
        </c:ser>
        <c:dLbls>
          <c:showLegendKey val="0"/>
          <c:showVal val="0"/>
          <c:showCatName val="0"/>
          <c:showSerName val="0"/>
          <c:showPercent val="0"/>
          <c:showBubbleSize val="0"/>
        </c:dLbls>
        <c:marker val="1"/>
        <c:smooth val="0"/>
        <c:axId val="101270656"/>
        <c:axId val="101272576"/>
      </c:lineChart>
      <c:dateAx>
        <c:axId val="101270656"/>
        <c:scaling>
          <c:orientation val="minMax"/>
        </c:scaling>
        <c:delete val="1"/>
        <c:axPos val="b"/>
        <c:numFmt formatCode="ge" sourceLinked="1"/>
        <c:majorTickMark val="none"/>
        <c:minorTickMark val="none"/>
        <c:tickLblPos val="none"/>
        <c:crossAx val="101272576"/>
        <c:crosses val="autoZero"/>
        <c:auto val="1"/>
        <c:lblOffset val="100"/>
        <c:baseTimeUnit val="years"/>
      </c:dateAx>
      <c:valAx>
        <c:axId val="10127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38.71</c:v>
                </c:pt>
                <c:pt idx="1">
                  <c:v>41.04</c:v>
                </c:pt>
                <c:pt idx="2">
                  <c:v>42.82</c:v>
                </c:pt>
                <c:pt idx="3">
                  <c:v>43.89</c:v>
                </c:pt>
                <c:pt idx="4">
                  <c:v>44.68</c:v>
                </c:pt>
              </c:numCache>
            </c:numRef>
          </c:val>
          <c:extLst>
            <c:ext xmlns:c16="http://schemas.microsoft.com/office/drawing/2014/chart" uri="{C3380CC4-5D6E-409C-BE32-E72D297353CC}">
              <c16:uniqueId val="{00000000-9975-4310-B8C3-12D4D61D824F}"/>
            </c:ext>
          </c:extLst>
        </c:ser>
        <c:dLbls>
          <c:showLegendKey val="0"/>
          <c:showVal val="0"/>
          <c:showCatName val="0"/>
          <c:showSerName val="0"/>
          <c:showPercent val="0"/>
          <c:showBubbleSize val="0"/>
        </c:dLbls>
        <c:gapWidth val="150"/>
        <c:axId val="101312000"/>
        <c:axId val="1013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9975-4310-B8C3-12D4D61D824F}"/>
            </c:ext>
          </c:extLst>
        </c:ser>
        <c:dLbls>
          <c:showLegendKey val="0"/>
          <c:showVal val="0"/>
          <c:showCatName val="0"/>
          <c:showSerName val="0"/>
          <c:showPercent val="0"/>
          <c:showBubbleSize val="0"/>
        </c:dLbls>
        <c:marker val="1"/>
        <c:smooth val="0"/>
        <c:axId val="101312000"/>
        <c:axId val="101313920"/>
      </c:lineChart>
      <c:dateAx>
        <c:axId val="101312000"/>
        <c:scaling>
          <c:orientation val="minMax"/>
        </c:scaling>
        <c:delete val="1"/>
        <c:axPos val="b"/>
        <c:numFmt formatCode="ge" sourceLinked="1"/>
        <c:majorTickMark val="none"/>
        <c:minorTickMark val="none"/>
        <c:tickLblPos val="none"/>
        <c:crossAx val="101313920"/>
        <c:crosses val="autoZero"/>
        <c:auto val="1"/>
        <c:lblOffset val="100"/>
        <c:baseTimeUnit val="years"/>
      </c:dateAx>
      <c:valAx>
        <c:axId val="101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19.79</c:v>
                </c:pt>
                <c:pt idx="1">
                  <c:v>21.01</c:v>
                </c:pt>
                <c:pt idx="2">
                  <c:v>22.79</c:v>
                </c:pt>
                <c:pt idx="3">
                  <c:v>25.38</c:v>
                </c:pt>
                <c:pt idx="4">
                  <c:v>25.78</c:v>
                </c:pt>
              </c:numCache>
            </c:numRef>
          </c:val>
          <c:extLst>
            <c:ext xmlns:c16="http://schemas.microsoft.com/office/drawing/2014/chart" uri="{C3380CC4-5D6E-409C-BE32-E72D297353CC}">
              <c16:uniqueId val="{00000000-8734-4984-93F3-5D7760667622}"/>
            </c:ext>
          </c:extLst>
        </c:ser>
        <c:dLbls>
          <c:showLegendKey val="0"/>
          <c:showVal val="0"/>
          <c:showCatName val="0"/>
          <c:showSerName val="0"/>
          <c:showPercent val="0"/>
          <c:showBubbleSize val="0"/>
        </c:dLbls>
        <c:gapWidth val="150"/>
        <c:axId val="102522240"/>
        <c:axId val="1025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8734-4984-93F3-5D7760667622}"/>
            </c:ext>
          </c:extLst>
        </c:ser>
        <c:dLbls>
          <c:showLegendKey val="0"/>
          <c:showVal val="0"/>
          <c:showCatName val="0"/>
          <c:showSerName val="0"/>
          <c:showPercent val="0"/>
          <c:showBubbleSize val="0"/>
        </c:dLbls>
        <c:marker val="1"/>
        <c:smooth val="0"/>
        <c:axId val="102522240"/>
        <c:axId val="102548992"/>
      </c:lineChart>
      <c:dateAx>
        <c:axId val="102522240"/>
        <c:scaling>
          <c:orientation val="minMax"/>
        </c:scaling>
        <c:delete val="1"/>
        <c:axPos val="b"/>
        <c:numFmt formatCode="ge" sourceLinked="1"/>
        <c:majorTickMark val="none"/>
        <c:minorTickMark val="none"/>
        <c:tickLblPos val="none"/>
        <c:crossAx val="102548992"/>
        <c:crosses val="autoZero"/>
        <c:auto val="1"/>
        <c:lblOffset val="100"/>
        <c:baseTimeUnit val="years"/>
      </c:dateAx>
      <c:valAx>
        <c:axId val="1025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8.4700000000000006</c:v>
                </c:pt>
                <c:pt idx="1">
                  <c:v>0</c:v>
                </c:pt>
                <c:pt idx="2">
                  <c:v>0</c:v>
                </c:pt>
                <c:pt idx="3">
                  <c:v>0</c:v>
                </c:pt>
                <c:pt idx="4">
                  <c:v>0</c:v>
                </c:pt>
              </c:numCache>
            </c:numRef>
          </c:val>
          <c:extLst>
            <c:ext xmlns:c16="http://schemas.microsoft.com/office/drawing/2014/chart" uri="{C3380CC4-5D6E-409C-BE32-E72D297353CC}">
              <c16:uniqueId val="{00000000-0080-435C-93D0-5FD18B568C4F}"/>
            </c:ext>
          </c:extLst>
        </c:ser>
        <c:dLbls>
          <c:showLegendKey val="0"/>
          <c:showVal val="0"/>
          <c:showCatName val="0"/>
          <c:showSerName val="0"/>
          <c:showPercent val="0"/>
          <c:showBubbleSize val="0"/>
        </c:dLbls>
        <c:gapWidth val="150"/>
        <c:axId val="106259200"/>
        <c:axId val="1062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0080-435C-93D0-5FD18B568C4F}"/>
            </c:ext>
          </c:extLst>
        </c:ser>
        <c:dLbls>
          <c:showLegendKey val="0"/>
          <c:showVal val="0"/>
          <c:showCatName val="0"/>
          <c:showSerName val="0"/>
          <c:showPercent val="0"/>
          <c:showBubbleSize val="0"/>
        </c:dLbls>
        <c:marker val="1"/>
        <c:smooth val="0"/>
        <c:axId val="106259200"/>
        <c:axId val="106261120"/>
      </c:lineChart>
      <c:dateAx>
        <c:axId val="106259200"/>
        <c:scaling>
          <c:orientation val="minMax"/>
        </c:scaling>
        <c:delete val="1"/>
        <c:axPos val="b"/>
        <c:numFmt formatCode="ge" sourceLinked="1"/>
        <c:majorTickMark val="none"/>
        <c:minorTickMark val="none"/>
        <c:tickLblPos val="none"/>
        <c:crossAx val="106261120"/>
        <c:crosses val="autoZero"/>
        <c:auto val="1"/>
        <c:lblOffset val="100"/>
        <c:baseTimeUnit val="years"/>
      </c:dateAx>
      <c:valAx>
        <c:axId val="10626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2661.38</c:v>
                </c:pt>
                <c:pt idx="1">
                  <c:v>937.19</c:v>
                </c:pt>
                <c:pt idx="2">
                  <c:v>1105.97</c:v>
                </c:pt>
                <c:pt idx="3">
                  <c:v>1102.55</c:v>
                </c:pt>
                <c:pt idx="4">
                  <c:v>830.84</c:v>
                </c:pt>
              </c:numCache>
            </c:numRef>
          </c:val>
          <c:extLst>
            <c:ext xmlns:c16="http://schemas.microsoft.com/office/drawing/2014/chart" uri="{C3380CC4-5D6E-409C-BE32-E72D297353CC}">
              <c16:uniqueId val="{00000000-298B-4A5C-BB2D-AEB166FA425C}"/>
            </c:ext>
          </c:extLst>
        </c:ser>
        <c:dLbls>
          <c:showLegendKey val="0"/>
          <c:showVal val="0"/>
          <c:showCatName val="0"/>
          <c:showSerName val="0"/>
          <c:showPercent val="0"/>
          <c:showBubbleSize val="0"/>
        </c:dLbls>
        <c:gapWidth val="150"/>
        <c:axId val="106278272"/>
        <c:axId val="1062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298B-4A5C-BB2D-AEB166FA425C}"/>
            </c:ext>
          </c:extLst>
        </c:ser>
        <c:dLbls>
          <c:showLegendKey val="0"/>
          <c:showVal val="0"/>
          <c:showCatName val="0"/>
          <c:showSerName val="0"/>
          <c:showPercent val="0"/>
          <c:showBubbleSize val="0"/>
        </c:dLbls>
        <c:marker val="1"/>
        <c:smooth val="0"/>
        <c:axId val="106278272"/>
        <c:axId val="106292736"/>
      </c:lineChart>
      <c:dateAx>
        <c:axId val="106278272"/>
        <c:scaling>
          <c:orientation val="minMax"/>
        </c:scaling>
        <c:delete val="1"/>
        <c:axPos val="b"/>
        <c:numFmt formatCode="ge" sourceLinked="1"/>
        <c:majorTickMark val="none"/>
        <c:minorTickMark val="none"/>
        <c:tickLblPos val="none"/>
        <c:crossAx val="106292736"/>
        <c:crosses val="autoZero"/>
        <c:auto val="1"/>
        <c:lblOffset val="100"/>
        <c:baseTimeUnit val="years"/>
      </c:dateAx>
      <c:valAx>
        <c:axId val="10629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311.52999999999997</c:v>
                </c:pt>
                <c:pt idx="1">
                  <c:v>313.14</c:v>
                </c:pt>
                <c:pt idx="2">
                  <c:v>302.58</c:v>
                </c:pt>
                <c:pt idx="3">
                  <c:v>292.02</c:v>
                </c:pt>
                <c:pt idx="4">
                  <c:v>269.94</c:v>
                </c:pt>
              </c:numCache>
            </c:numRef>
          </c:val>
          <c:extLst>
            <c:ext xmlns:c16="http://schemas.microsoft.com/office/drawing/2014/chart" uri="{C3380CC4-5D6E-409C-BE32-E72D297353CC}">
              <c16:uniqueId val="{00000000-3D52-416F-868D-1B8049D14C2A}"/>
            </c:ext>
          </c:extLst>
        </c:ser>
        <c:dLbls>
          <c:showLegendKey val="0"/>
          <c:showVal val="0"/>
          <c:showCatName val="0"/>
          <c:showSerName val="0"/>
          <c:showPercent val="0"/>
          <c:showBubbleSize val="0"/>
        </c:dLbls>
        <c:gapWidth val="150"/>
        <c:axId val="106332160"/>
        <c:axId val="1063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3D52-416F-868D-1B8049D14C2A}"/>
            </c:ext>
          </c:extLst>
        </c:ser>
        <c:dLbls>
          <c:showLegendKey val="0"/>
          <c:showVal val="0"/>
          <c:showCatName val="0"/>
          <c:showSerName val="0"/>
          <c:showPercent val="0"/>
          <c:showBubbleSize val="0"/>
        </c:dLbls>
        <c:marker val="1"/>
        <c:smooth val="0"/>
        <c:axId val="106332160"/>
        <c:axId val="106334080"/>
      </c:lineChart>
      <c:dateAx>
        <c:axId val="106332160"/>
        <c:scaling>
          <c:orientation val="minMax"/>
        </c:scaling>
        <c:delete val="1"/>
        <c:axPos val="b"/>
        <c:numFmt formatCode="ge" sourceLinked="1"/>
        <c:majorTickMark val="none"/>
        <c:minorTickMark val="none"/>
        <c:tickLblPos val="none"/>
        <c:crossAx val="106334080"/>
        <c:crosses val="autoZero"/>
        <c:auto val="1"/>
        <c:lblOffset val="100"/>
        <c:baseTimeUnit val="years"/>
      </c:dateAx>
      <c:valAx>
        <c:axId val="10633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98.75</c:v>
                </c:pt>
                <c:pt idx="1">
                  <c:v>110.01</c:v>
                </c:pt>
                <c:pt idx="2">
                  <c:v>111.49</c:v>
                </c:pt>
                <c:pt idx="3">
                  <c:v>104.35</c:v>
                </c:pt>
                <c:pt idx="4">
                  <c:v>103.79</c:v>
                </c:pt>
              </c:numCache>
            </c:numRef>
          </c:val>
          <c:extLst>
            <c:ext xmlns:c16="http://schemas.microsoft.com/office/drawing/2014/chart" uri="{C3380CC4-5D6E-409C-BE32-E72D297353CC}">
              <c16:uniqueId val="{00000000-F848-4B32-BEBF-BB529C22F8C9}"/>
            </c:ext>
          </c:extLst>
        </c:ser>
        <c:dLbls>
          <c:showLegendKey val="0"/>
          <c:showVal val="0"/>
          <c:showCatName val="0"/>
          <c:showSerName val="0"/>
          <c:showPercent val="0"/>
          <c:showBubbleSize val="0"/>
        </c:dLbls>
        <c:gapWidth val="150"/>
        <c:axId val="106434560"/>
        <c:axId val="1064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F848-4B32-BEBF-BB529C22F8C9}"/>
            </c:ext>
          </c:extLst>
        </c:ser>
        <c:dLbls>
          <c:showLegendKey val="0"/>
          <c:showVal val="0"/>
          <c:showCatName val="0"/>
          <c:showSerName val="0"/>
          <c:showPercent val="0"/>
          <c:showBubbleSize val="0"/>
        </c:dLbls>
        <c:marker val="1"/>
        <c:smooth val="0"/>
        <c:axId val="106434560"/>
        <c:axId val="106436480"/>
      </c:lineChart>
      <c:dateAx>
        <c:axId val="106434560"/>
        <c:scaling>
          <c:orientation val="minMax"/>
        </c:scaling>
        <c:delete val="1"/>
        <c:axPos val="b"/>
        <c:numFmt formatCode="ge" sourceLinked="1"/>
        <c:majorTickMark val="none"/>
        <c:minorTickMark val="none"/>
        <c:tickLblPos val="none"/>
        <c:crossAx val="106436480"/>
        <c:crosses val="autoZero"/>
        <c:auto val="1"/>
        <c:lblOffset val="100"/>
        <c:baseTimeUnit val="years"/>
      </c:dateAx>
      <c:valAx>
        <c:axId val="1064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178.44</c:v>
                </c:pt>
                <c:pt idx="1">
                  <c:v>159.49</c:v>
                </c:pt>
                <c:pt idx="2">
                  <c:v>156.72999999999999</c:v>
                </c:pt>
                <c:pt idx="3">
                  <c:v>166.55</c:v>
                </c:pt>
                <c:pt idx="4">
                  <c:v>168.44</c:v>
                </c:pt>
              </c:numCache>
            </c:numRef>
          </c:val>
          <c:extLst>
            <c:ext xmlns:c16="http://schemas.microsoft.com/office/drawing/2014/chart" uri="{C3380CC4-5D6E-409C-BE32-E72D297353CC}">
              <c16:uniqueId val="{00000000-5B74-4107-817E-88D85A6AB9F6}"/>
            </c:ext>
          </c:extLst>
        </c:ser>
        <c:dLbls>
          <c:showLegendKey val="0"/>
          <c:showVal val="0"/>
          <c:showCatName val="0"/>
          <c:showSerName val="0"/>
          <c:showPercent val="0"/>
          <c:showBubbleSize val="0"/>
        </c:dLbls>
        <c:gapWidth val="150"/>
        <c:axId val="106484096"/>
        <c:axId val="1064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B74-4107-817E-88D85A6AB9F6}"/>
            </c:ext>
          </c:extLst>
        </c:ser>
        <c:dLbls>
          <c:showLegendKey val="0"/>
          <c:showVal val="0"/>
          <c:showCatName val="0"/>
          <c:showSerName val="0"/>
          <c:showPercent val="0"/>
          <c:showBubbleSize val="0"/>
        </c:dLbls>
        <c:marker val="1"/>
        <c:smooth val="0"/>
        <c:axId val="106484096"/>
        <c:axId val="106486016"/>
      </c:lineChart>
      <c:dateAx>
        <c:axId val="106484096"/>
        <c:scaling>
          <c:orientation val="minMax"/>
        </c:scaling>
        <c:delete val="1"/>
        <c:axPos val="b"/>
        <c:numFmt formatCode="ge" sourceLinked="1"/>
        <c:majorTickMark val="none"/>
        <c:minorTickMark val="none"/>
        <c:tickLblPos val="none"/>
        <c:crossAx val="106486016"/>
        <c:crosses val="autoZero"/>
        <c:auto val="1"/>
        <c:lblOffset val="100"/>
        <c:baseTimeUnit val="years"/>
      </c:dateAx>
      <c:valAx>
        <c:axId val="106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5" t="s">
        <v>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row>
    <row r="3" spans="1:78" ht="9.75" customHeight="1" x14ac:dyDescent="0.15">
      <c r="A3" s="2"/>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row>
    <row r="4" spans="1:78" ht="9.75" customHeight="1" x14ac:dyDescent="0.15">
      <c r="A4" s="2"/>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6" t="str">
        <f>データ!H6</f>
        <v>山梨県　甲州市</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7"/>
      <c r="AE6" s="97"/>
      <c r="AF6" s="97"/>
      <c r="AG6" s="9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7" t="s">
        <v>1</v>
      </c>
      <c r="C7" s="88"/>
      <c r="D7" s="88"/>
      <c r="E7" s="88"/>
      <c r="F7" s="88"/>
      <c r="G7" s="88"/>
      <c r="H7" s="88"/>
      <c r="I7" s="87" t="s">
        <v>2</v>
      </c>
      <c r="J7" s="88"/>
      <c r="K7" s="88"/>
      <c r="L7" s="88"/>
      <c r="M7" s="88"/>
      <c r="N7" s="88"/>
      <c r="O7" s="89"/>
      <c r="P7" s="90" t="s">
        <v>3</v>
      </c>
      <c r="Q7" s="90"/>
      <c r="R7" s="90"/>
      <c r="S7" s="90"/>
      <c r="T7" s="90"/>
      <c r="U7" s="90"/>
      <c r="V7" s="90"/>
      <c r="W7" s="90" t="s">
        <v>4</v>
      </c>
      <c r="X7" s="90"/>
      <c r="Y7" s="90"/>
      <c r="Z7" s="90"/>
      <c r="AA7" s="90"/>
      <c r="AB7" s="90"/>
      <c r="AC7" s="90"/>
      <c r="AD7" s="90" t="s">
        <v>5</v>
      </c>
      <c r="AE7" s="90"/>
      <c r="AF7" s="90"/>
      <c r="AG7" s="90"/>
      <c r="AH7" s="90"/>
      <c r="AI7" s="90"/>
      <c r="AJ7" s="90"/>
      <c r="AK7" s="4"/>
      <c r="AL7" s="90" t="s">
        <v>6</v>
      </c>
      <c r="AM7" s="90"/>
      <c r="AN7" s="90"/>
      <c r="AO7" s="90"/>
      <c r="AP7" s="90"/>
      <c r="AQ7" s="90"/>
      <c r="AR7" s="90"/>
      <c r="AS7" s="90"/>
      <c r="AT7" s="87" t="s">
        <v>7</v>
      </c>
      <c r="AU7" s="88"/>
      <c r="AV7" s="88"/>
      <c r="AW7" s="88"/>
      <c r="AX7" s="88"/>
      <c r="AY7" s="88"/>
      <c r="AZ7" s="88"/>
      <c r="BA7" s="88"/>
      <c r="BB7" s="90" t="s">
        <v>8</v>
      </c>
      <c r="BC7" s="90"/>
      <c r="BD7" s="90"/>
      <c r="BE7" s="90"/>
      <c r="BF7" s="90"/>
      <c r="BG7" s="90"/>
      <c r="BH7" s="90"/>
      <c r="BI7" s="90"/>
      <c r="BJ7" s="3"/>
      <c r="BK7" s="3"/>
      <c r="BL7" s="5" t="s">
        <v>9</v>
      </c>
      <c r="BM7" s="6"/>
      <c r="BN7" s="6"/>
      <c r="BO7" s="6"/>
      <c r="BP7" s="6"/>
      <c r="BQ7" s="6"/>
      <c r="BR7" s="6"/>
      <c r="BS7" s="6"/>
      <c r="BT7" s="6"/>
      <c r="BU7" s="6"/>
      <c r="BV7" s="6"/>
      <c r="BW7" s="6"/>
      <c r="BX7" s="6"/>
      <c r="BY7" s="7"/>
    </row>
    <row r="8" spans="1:78" ht="18.75" customHeight="1" x14ac:dyDescent="0.15">
      <c r="A8" s="2"/>
      <c r="B8" s="91" t="str">
        <f>データ!$I$6</f>
        <v>法適用</v>
      </c>
      <c r="C8" s="92"/>
      <c r="D8" s="92"/>
      <c r="E8" s="92"/>
      <c r="F8" s="92"/>
      <c r="G8" s="92"/>
      <c r="H8" s="92"/>
      <c r="I8" s="91" t="str">
        <f>データ!$J$6</f>
        <v>水道事業</v>
      </c>
      <c r="J8" s="92"/>
      <c r="K8" s="92"/>
      <c r="L8" s="92"/>
      <c r="M8" s="92"/>
      <c r="N8" s="92"/>
      <c r="O8" s="93"/>
      <c r="P8" s="94" t="str">
        <f>データ!$K$6</f>
        <v>末端給水事業</v>
      </c>
      <c r="Q8" s="94"/>
      <c r="R8" s="94"/>
      <c r="S8" s="94"/>
      <c r="T8" s="94"/>
      <c r="U8" s="94"/>
      <c r="V8" s="94"/>
      <c r="W8" s="94" t="str">
        <f>データ!$L$6</f>
        <v>A6</v>
      </c>
      <c r="X8" s="94"/>
      <c r="Y8" s="94"/>
      <c r="Z8" s="94"/>
      <c r="AA8" s="94"/>
      <c r="AB8" s="94"/>
      <c r="AC8" s="94"/>
      <c r="AD8" s="94" t="str">
        <f>データ!$M$6</f>
        <v>非設置</v>
      </c>
      <c r="AE8" s="94"/>
      <c r="AF8" s="94"/>
      <c r="AG8" s="94"/>
      <c r="AH8" s="94"/>
      <c r="AI8" s="94"/>
      <c r="AJ8" s="94"/>
      <c r="AK8" s="4"/>
      <c r="AL8" s="82">
        <f>データ!$R$6</f>
        <v>32384</v>
      </c>
      <c r="AM8" s="82"/>
      <c r="AN8" s="82"/>
      <c r="AO8" s="82"/>
      <c r="AP8" s="82"/>
      <c r="AQ8" s="82"/>
      <c r="AR8" s="82"/>
      <c r="AS8" s="82"/>
      <c r="AT8" s="78">
        <f>データ!$S$6</f>
        <v>264.11</v>
      </c>
      <c r="AU8" s="79"/>
      <c r="AV8" s="79"/>
      <c r="AW8" s="79"/>
      <c r="AX8" s="79"/>
      <c r="AY8" s="79"/>
      <c r="AZ8" s="79"/>
      <c r="BA8" s="79"/>
      <c r="BB8" s="81">
        <f>データ!$T$6</f>
        <v>122.62</v>
      </c>
      <c r="BC8" s="81"/>
      <c r="BD8" s="81"/>
      <c r="BE8" s="81"/>
      <c r="BF8" s="81"/>
      <c r="BG8" s="81"/>
      <c r="BH8" s="81"/>
      <c r="BI8" s="81"/>
      <c r="BJ8" s="3"/>
      <c r="BK8" s="3"/>
      <c r="BL8" s="85" t="s">
        <v>10</v>
      </c>
      <c r="BM8" s="86"/>
      <c r="BN8" s="8" t="s">
        <v>11</v>
      </c>
      <c r="BO8" s="9"/>
      <c r="BP8" s="9"/>
      <c r="BQ8" s="9"/>
      <c r="BR8" s="9"/>
      <c r="BS8" s="9"/>
      <c r="BT8" s="9"/>
      <c r="BU8" s="9"/>
      <c r="BV8" s="9"/>
      <c r="BW8" s="9"/>
      <c r="BX8" s="9"/>
      <c r="BY8" s="10"/>
    </row>
    <row r="9" spans="1:78" ht="18.75" customHeight="1" x14ac:dyDescent="0.15">
      <c r="A9" s="2"/>
      <c r="B9" s="87" t="s">
        <v>12</v>
      </c>
      <c r="C9" s="88"/>
      <c r="D9" s="88"/>
      <c r="E9" s="88"/>
      <c r="F9" s="88"/>
      <c r="G9" s="88"/>
      <c r="H9" s="88"/>
      <c r="I9" s="87" t="s">
        <v>13</v>
      </c>
      <c r="J9" s="88"/>
      <c r="K9" s="88"/>
      <c r="L9" s="88"/>
      <c r="M9" s="88"/>
      <c r="N9" s="88"/>
      <c r="O9" s="89"/>
      <c r="P9" s="90" t="s">
        <v>14</v>
      </c>
      <c r="Q9" s="90"/>
      <c r="R9" s="90"/>
      <c r="S9" s="90"/>
      <c r="T9" s="90"/>
      <c r="U9" s="90"/>
      <c r="V9" s="90"/>
      <c r="W9" s="90" t="s">
        <v>15</v>
      </c>
      <c r="X9" s="90"/>
      <c r="Y9" s="90"/>
      <c r="Z9" s="90"/>
      <c r="AA9" s="90"/>
      <c r="AB9" s="90"/>
      <c r="AC9" s="90"/>
      <c r="AD9" s="2"/>
      <c r="AE9" s="2"/>
      <c r="AF9" s="2"/>
      <c r="AG9" s="2"/>
      <c r="AH9" s="4"/>
      <c r="AI9" s="4"/>
      <c r="AJ9" s="4"/>
      <c r="AK9" s="4"/>
      <c r="AL9" s="90" t="s">
        <v>16</v>
      </c>
      <c r="AM9" s="90"/>
      <c r="AN9" s="90"/>
      <c r="AO9" s="90"/>
      <c r="AP9" s="90"/>
      <c r="AQ9" s="90"/>
      <c r="AR9" s="90"/>
      <c r="AS9" s="90"/>
      <c r="AT9" s="87" t="s">
        <v>17</v>
      </c>
      <c r="AU9" s="88"/>
      <c r="AV9" s="88"/>
      <c r="AW9" s="88"/>
      <c r="AX9" s="88"/>
      <c r="AY9" s="88"/>
      <c r="AZ9" s="88"/>
      <c r="BA9" s="88"/>
      <c r="BB9" s="90" t="s">
        <v>18</v>
      </c>
      <c r="BC9" s="90"/>
      <c r="BD9" s="90"/>
      <c r="BE9" s="90"/>
      <c r="BF9" s="90"/>
      <c r="BG9" s="90"/>
      <c r="BH9" s="90"/>
      <c r="BI9" s="90"/>
      <c r="BJ9" s="3"/>
      <c r="BK9" s="3"/>
      <c r="BL9" s="76" t="s">
        <v>19</v>
      </c>
      <c r="BM9" s="77"/>
      <c r="BN9" s="11" t="s">
        <v>20</v>
      </c>
      <c r="BO9" s="12"/>
      <c r="BP9" s="12"/>
      <c r="BQ9" s="12"/>
      <c r="BR9" s="12"/>
      <c r="BS9" s="12"/>
      <c r="BT9" s="12"/>
      <c r="BU9" s="12"/>
      <c r="BV9" s="12"/>
      <c r="BW9" s="12"/>
      <c r="BX9" s="12"/>
      <c r="BY9" s="13"/>
    </row>
    <row r="10" spans="1:78" ht="18.75" customHeight="1" x14ac:dyDescent="0.15">
      <c r="A10" s="2"/>
      <c r="B10" s="78" t="str">
        <f>データ!$N$6</f>
        <v>-</v>
      </c>
      <c r="C10" s="79"/>
      <c r="D10" s="79"/>
      <c r="E10" s="79"/>
      <c r="F10" s="79"/>
      <c r="G10" s="79"/>
      <c r="H10" s="79"/>
      <c r="I10" s="78">
        <f>データ!$O$6</f>
        <v>75.37</v>
      </c>
      <c r="J10" s="79"/>
      <c r="K10" s="79"/>
      <c r="L10" s="79"/>
      <c r="M10" s="79"/>
      <c r="N10" s="79"/>
      <c r="O10" s="80"/>
      <c r="P10" s="81">
        <f>データ!$P$6</f>
        <v>58.98</v>
      </c>
      <c r="Q10" s="81"/>
      <c r="R10" s="81"/>
      <c r="S10" s="81"/>
      <c r="T10" s="81"/>
      <c r="U10" s="81"/>
      <c r="V10" s="81"/>
      <c r="W10" s="82">
        <f>データ!$Q$6</f>
        <v>3016</v>
      </c>
      <c r="X10" s="82"/>
      <c r="Y10" s="82"/>
      <c r="Z10" s="82"/>
      <c r="AA10" s="82"/>
      <c r="AB10" s="82"/>
      <c r="AC10" s="82"/>
      <c r="AD10" s="2"/>
      <c r="AE10" s="2"/>
      <c r="AF10" s="2"/>
      <c r="AG10" s="2"/>
      <c r="AH10" s="4"/>
      <c r="AI10" s="4"/>
      <c r="AJ10" s="4"/>
      <c r="AK10" s="4"/>
      <c r="AL10" s="82">
        <f>データ!$U$6</f>
        <v>18962</v>
      </c>
      <c r="AM10" s="82"/>
      <c r="AN10" s="82"/>
      <c r="AO10" s="82"/>
      <c r="AP10" s="82"/>
      <c r="AQ10" s="82"/>
      <c r="AR10" s="82"/>
      <c r="AS10" s="82"/>
      <c r="AT10" s="78">
        <f>データ!$V$6</f>
        <v>14.86</v>
      </c>
      <c r="AU10" s="79"/>
      <c r="AV10" s="79"/>
      <c r="AW10" s="79"/>
      <c r="AX10" s="79"/>
      <c r="AY10" s="79"/>
      <c r="AZ10" s="79"/>
      <c r="BA10" s="79"/>
      <c r="BB10" s="81">
        <f>データ!$W$6</f>
        <v>1276.04</v>
      </c>
      <c r="BC10" s="81"/>
      <c r="BD10" s="81"/>
      <c r="BE10" s="81"/>
      <c r="BF10" s="81"/>
      <c r="BG10" s="81"/>
      <c r="BH10" s="81"/>
      <c r="BI10" s="81"/>
      <c r="BJ10" s="2"/>
      <c r="BK10" s="2"/>
      <c r="BL10" s="83" t="s">
        <v>21</v>
      </c>
      <c r="BM10" s="8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7" t="s">
        <v>30</v>
      </c>
      <c r="BM45" s="58"/>
      <c r="BN45" s="58"/>
      <c r="BO45" s="58"/>
      <c r="BP45" s="58"/>
      <c r="BQ45" s="58"/>
      <c r="BR45" s="58"/>
      <c r="BS45" s="58"/>
      <c r="BT45" s="58"/>
      <c r="BU45" s="58"/>
      <c r="BV45" s="58"/>
      <c r="BW45" s="58"/>
      <c r="BX45" s="58"/>
      <c r="BY45" s="58"/>
      <c r="BZ45" s="5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63"/>
      <c r="BN47" s="63"/>
      <c r="BO47" s="63"/>
      <c r="BP47" s="63"/>
      <c r="BQ47" s="63"/>
      <c r="BR47" s="63"/>
      <c r="BS47" s="63"/>
      <c r="BT47" s="63"/>
      <c r="BU47" s="63"/>
      <c r="BV47" s="63"/>
      <c r="BW47" s="63"/>
      <c r="BX47" s="63"/>
      <c r="BY47" s="63"/>
      <c r="BZ47" s="6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63"/>
      <c r="BN48" s="63"/>
      <c r="BO48" s="63"/>
      <c r="BP48" s="63"/>
      <c r="BQ48" s="63"/>
      <c r="BR48" s="63"/>
      <c r="BS48" s="63"/>
      <c r="BT48" s="63"/>
      <c r="BU48" s="63"/>
      <c r="BV48" s="63"/>
      <c r="BW48" s="63"/>
      <c r="BX48" s="63"/>
      <c r="BY48" s="63"/>
      <c r="BZ48" s="6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63"/>
      <c r="BN49" s="63"/>
      <c r="BO49" s="63"/>
      <c r="BP49" s="63"/>
      <c r="BQ49" s="63"/>
      <c r="BR49" s="63"/>
      <c r="BS49" s="63"/>
      <c r="BT49" s="63"/>
      <c r="BU49" s="63"/>
      <c r="BV49" s="63"/>
      <c r="BW49" s="63"/>
      <c r="BX49" s="63"/>
      <c r="BY49" s="63"/>
      <c r="BZ49" s="6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63"/>
      <c r="BN50" s="63"/>
      <c r="BO50" s="63"/>
      <c r="BP50" s="63"/>
      <c r="BQ50" s="63"/>
      <c r="BR50" s="63"/>
      <c r="BS50" s="63"/>
      <c r="BT50" s="63"/>
      <c r="BU50" s="63"/>
      <c r="BV50" s="63"/>
      <c r="BW50" s="63"/>
      <c r="BX50" s="63"/>
      <c r="BY50" s="63"/>
      <c r="BZ50" s="6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63"/>
      <c r="BN51" s="63"/>
      <c r="BO51" s="63"/>
      <c r="BP51" s="63"/>
      <c r="BQ51" s="63"/>
      <c r="BR51" s="63"/>
      <c r="BS51" s="63"/>
      <c r="BT51" s="63"/>
      <c r="BU51" s="63"/>
      <c r="BV51" s="63"/>
      <c r="BW51" s="63"/>
      <c r="BX51" s="63"/>
      <c r="BY51" s="63"/>
      <c r="BZ51" s="6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63"/>
      <c r="BN52" s="63"/>
      <c r="BO52" s="63"/>
      <c r="BP52" s="63"/>
      <c r="BQ52" s="63"/>
      <c r="BR52" s="63"/>
      <c r="BS52" s="63"/>
      <c r="BT52" s="63"/>
      <c r="BU52" s="63"/>
      <c r="BV52" s="63"/>
      <c r="BW52" s="63"/>
      <c r="BX52" s="63"/>
      <c r="BY52" s="63"/>
      <c r="BZ52" s="6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63"/>
      <c r="BN53" s="63"/>
      <c r="BO53" s="63"/>
      <c r="BP53" s="63"/>
      <c r="BQ53" s="63"/>
      <c r="BR53" s="63"/>
      <c r="BS53" s="63"/>
      <c r="BT53" s="63"/>
      <c r="BU53" s="63"/>
      <c r="BV53" s="63"/>
      <c r="BW53" s="63"/>
      <c r="BX53" s="63"/>
      <c r="BY53" s="63"/>
      <c r="BZ53" s="6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63"/>
      <c r="BN54" s="63"/>
      <c r="BO54" s="63"/>
      <c r="BP54" s="63"/>
      <c r="BQ54" s="63"/>
      <c r="BR54" s="63"/>
      <c r="BS54" s="63"/>
      <c r="BT54" s="63"/>
      <c r="BU54" s="63"/>
      <c r="BV54" s="63"/>
      <c r="BW54" s="63"/>
      <c r="BX54" s="63"/>
      <c r="BY54" s="63"/>
      <c r="BZ54" s="6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63"/>
      <c r="BN55" s="63"/>
      <c r="BO55" s="63"/>
      <c r="BP55" s="63"/>
      <c r="BQ55" s="63"/>
      <c r="BR55" s="63"/>
      <c r="BS55" s="63"/>
      <c r="BT55" s="63"/>
      <c r="BU55" s="63"/>
      <c r="BV55" s="63"/>
      <c r="BW55" s="63"/>
      <c r="BX55" s="63"/>
      <c r="BY55" s="63"/>
      <c r="BZ55" s="64"/>
    </row>
    <row r="56" spans="1:78" ht="13.5" customHeight="1" x14ac:dyDescent="0.15">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49"/>
      <c r="BM56" s="63"/>
      <c r="BN56" s="63"/>
      <c r="BO56" s="63"/>
      <c r="BP56" s="63"/>
      <c r="BQ56" s="63"/>
      <c r="BR56" s="63"/>
      <c r="BS56" s="63"/>
      <c r="BT56" s="63"/>
      <c r="BU56" s="63"/>
      <c r="BV56" s="63"/>
      <c r="BW56" s="63"/>
      <c r="BX56" s="63"/>
      <c r="BY56" s="63"/>
      <c r="BZ56" s="64"/>
    </row>
    <row r="57" spans="1:78" ht="13.5" customHeight="1" x14ac:dyDescent="0.15">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9"/>
      <c r="BM57" s="63"/>
      <c r="BN57" s="63"/>
      <c r="BO57" s="63"/>
      <c r="BP57" s="63"/>
      <c r="BQ57" s="63"/>
      <c r="BR57" s="63"/>
      <c r="BS57" s="63"/>
      <c r="BT57" s="63"/>
      <c r="BU57" s="63"/>
      <c r="BV57" s="63"/>
      <c r="BW57" s="63"/>
      <c r="BX57" s="63"/>
      <c r="BY57" s="63"/>
      <c r="BZ57" s="64"/>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63"/>
      <c r="BN58" s="63"/>
      <c r="BO58" s="63"/>
      <c r="BP58" s="63"/>
      <c r="BQ58" s="63"/>
      <c r="BR58" s="63"/>
      <c r="BS58" s="63"/>
      <c r="BT58" s="63"/>
      <c r="BU58" s="63"/>
      <c r="BV58" s="63"/>
      <c r="BW58" s="63"/>
      <c r="BX58" s="63"/>
      <c r="BY58" s="63"/>
      <c r="BZ58" s="6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63"/>
      <c r="BN59" s="63"/>
      <c r="BO59" s="63"/>
      <c r="BP59" s="63"/>
      <c r="BQ59" s="63"/>
      <c r="BR59" s="63"/>
      <c r="BS59" s="63"/>
      <c r="BT59" s="63"/>
      <c r="BU59" s="63"/>
      <c r="BV59" s="63"/>
      <c r="BW59" s="63"/>
      <c r="BX59" s="63"/>
      <c r="BY59" s="63"/>
      <c r="BZ59" s="64"/>
    </row>
    <row r="60" spans="1:78" ht="13.5" customHeight="1" x14ac:dyDescent="0.15">
      <c r="A60" s="2"/>
      <c r="B60" s="65" t="s">
        <v>35</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49"/>
      <c r="BM60" s="63"/>
      <c r="BN60" s="63"/>
      <c r="BO60" s="63"/>
      <c r="BP60" s="63"/>
      <c r="BQ60" s="63"/>
      <c r="BR60" s="63"/>
      <c r="BS60" s="63"/>
      <c r="BT60" s="63"/>
      <c r="BU60" s="63"/>
      <c r="BV60" s="63"/>
      <c r="BW60" s="63"/>
      <c r="BX60" s="63"/>
      <c r="BY60" s="63"/>
      <c r="BZ60" s="64"/>
    </row>
    <row r="61" spans="1:78" ht="13.5" customHeight="1" x14ac:dyDescent="0.15">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49"/>
      <c r="BM61" s="63"/>
      <c r="BN61" s="63"/>
      <c r="BO61" s="63"/>
      <c r="BP61" s="63"/>
      <c r="BQ61" s="63"/>
      <c r="BR61" s="63"/>
      <c r="BS61" s="63"/>
      <c r="BT61" s="63"/>
      <c r="BU61" s="63"/>
      <c r="BV61" s="63"/>
      <c r="BW61" s="63"/>
      <c r="BX61" s="63"/>
      <c r="BY61" s="63"/>
      <c r="BZ61" s="6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63"/>
      <c r="BN62" s="63"/>
      <c r="BO62" s="63"/>
      <c r="BP62" s="63"/>
      <c r="BQ62" s="63"/>
      <c r="BR62" s="63"/>
      <c r="BS62" s="63"/>
      <c r="BT62" s="63"/>
      <c r="BU62" s="63"/>
      <c r="BV62" s="63"/>
      <c r="BW62" s="63"/>
      <c r="BX62" s="63"/>
      <c r="BY62" s="63"/>
      <c r="BZ62" s="6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63"/>
      <c r="BN63" s="63"/>
      <c r="BO63" s="63"/>
      <c r="BP63" s="63"/>
      <c r="BQ63" s="63"/>
      <c r="BR63" s="63"/>
      <c r="BS63" s="63"/>
      <c r="BT63" s="63"/>
      <c r="BU63" s="63"/>
      <c r="BV63" s="63"/>
      <c r="BW63" s="63"/>
      <c r="BX63" s="63"/>
      <c r="BY63" s="63"/>
      <c r="BZ63" s="6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0"/>
      <c r="BN78" s="50"/>
      <c r="BO78" s="50"/>
      <c r="BP78" s="50"/>
      <c r="BQ78" s="50"/>
      <c r="BR78" s="50"/>
      <c r="BS78" s="50"/>
      <c r="BT78" s="50"/>
      <c r="BU78" s="50"/>
      <c r="BV78" s="50"/>
      <c r="BW78" s="50"/>
      <c r="BX78" s="50"/>
      <c r="BY78" s="50"/>
      <c r="BZ78" s="51"/>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2"/>
      <c r="BM79" s="50"/>
      <c r="BN79" s="50"/>
      <c r="BO79" s="50"/>
      <c r="BP79" s="50"/>
      <c r="BQ79" s="50"/>
      <c r="BR79" s="50"/>
      <c r="BS79" s="50"/>
      <c r="BT79" s="50"/>
      <c r="BU79" s="50"/>
      <c r="BV79" s="50"/>
      <c r="BW79" s="50"/>
      <c r="BX79" s="50"/>
      <c r="BY79" s="50"/>
      <c r="BZ79" s="51"/>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2"/>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2"/>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mU5d8cNBbBWAQId+Sb/VjNh0BaaudwTDZ6Jzde1Ju+tIpOa44h+UM0MFpeOa6GJ2Y6GrWqQyfL4MP3myNG6zg==" saltValue="PdRFWD3kGks/tL1XJEPQ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9" t="s">
        <v>62</v>
      </c>
      <c r="I3" s="100"/>
      <c r="J3" s="100"/>
      <c r="K3" s="100"/>
      <c r="L3" s="100"/>
      <c r="M3" s="100"/>
      <c r="N3" s="100"/>
      <c r="O3" s="100"/>
      <c r="P3" s="100"/>
      <c r="Q3" s="100"/>
      <c r="R3" s="100"/>
      <c r="S3" s="100"/>
      <c r="T3" s="100"/>
      <c r="U3" s="100"/>
      <c r="V3" s="100"/>
      <c r="W3" s="101"/>
      <c r="X3" s="105" t="s">
        <v>63</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64</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x14ac:dyDescent="0.15">
      <c r="A4" s="28" t="s">
        <v>65</v>
      </c>
      <c r="B4" s="30"/>
      <c r="C4" s="30"/>
      <c r="D4" s="30"/>
      <c r="E4" s="30"/>
      <c r="F4" s="30"/>
      <c r="G4" s="30"/>
      <c r="H4" s="102"/>
      <c r="I4" s="103"/>
      <c r="J4" s="103"/>
      <c r="K4" s="103"/>
      <c r="L4" s="103"/>
      <c r="M4" s="103"/>
      <c r="N4" s="103"/>
      <c r="O4" s="103"/>
      <c r="P4" s="103"/>
      <c r="Q4" s="103"/>
      <c r="R4" s="103"/>
      <c r="S4" s="103"/>
      <c r="T4" s="103"/>
      <c r="U4" s="103"/>
      <c r="V4" s="103"/>
      <c r="W4" s="104"/>
      <c r="X4" s="98" t="s">
        <v>66</v>
      </c>
      <c r="Y4" s="98"/>
      <c r="Z4" s="98"/>
      <c r="AA4" s="98"/>
      <c r="AB4" s="98"/>
      <c r="AC4" s="98"/>
      <c r="AD4" s="98"/>
      <c r="AE4" s="98"/>
      <c r="AF4" s="98"/>
      <c r="AG4" s="98"/>
      <c r="AH4" s="98"/>
      <c r="AI4" s="98" t="s">
        <v>67</v>
      </c>
      <c r="AJ4" s="98"/>
      <c r="AK4" s="98"/>
      <c r="AL4" s="98"/>
      <c r="AM4" s="98"/>
      <c r="AN4" s="98"/>
      <c r="AO4" s="98"/>
      <c r="AP4" s="98"/>
      <c r="AQ4" s="98"/>
      <c r="AR4" s="98"/>
      <c r="AS4" s="98"/>
      <c r="AT4" s="98" t="s">
        <v>68</v>
      </c>
      <c r="AU4" s="98"/>
      <c r="AV4" s="98"/>
      <c r="AW4" s="98"/>
      <c r="AX4" s="98"/>
      <c r="AY4" s="98"/>
      <c r="AZ4" s="98"/>
      <c r="BA4" s="98"/>
      <c r="BB4" s="98"/>
      <c r="BC4" s="98"/>
      <c r="BD4" s="98"/>
      <c r="BE4" s="98" t="s">
        <v>69</v>
      </c>
      <c r="BF4" s="98"/>
      <c r="BG4" s="98"/>
      <c r="BH4" s="98"/>
      <c r="BI4" s="98"/>
      <c r="BJ4" s="98"/>
      <c r="BK4" s="98"/>
      <c r="BL4" s="98"/>
      <c r="BM4" s="98"/>
      <c r="BN4" s="98"/>
      <c r="BO4" s="98"/>
      <c r="BP4" s="98" t="s">
        <v>70</v>
      </c>
      <c r="BQ4" s="98"/>
      <c r="BR4" s="98"/>
      <c r="BS4" s="98"/>
      <c r="BT4" s="98"/>
      <c r="BU4" s="98"/>
      <c r="BV4" s="98"/>
      <c r="BW4" s="98"/>
      <c r="BX4" s="98"/>
      <c r="BY4" s="98"/>
      <c r="BZ4" s="98"/>
      <c r="CA4" s="98" t="s">
        <v>71</v>
      </c>
      <c r="CB4" s="98"/>
      <c r="CC4" s="98"/>
      <c r="CD4" s="98"/>
      <c r="CE4" s="98"/>
      <c r="CF4" s="98"/>
      <c r="CG4" s="98"/>
      <c r="CH4" s="98"/>
      <c r="CI4" s="98"/>
      <c r="CJ4" s="98"/>
      <c r="CK4" s="98"/>
      <c r="CL4" s="98" t="s">
        <v>72</v>
      </c>
      <c r="CM4" s="98"/>
      <c r="CN4" s="98"/>
      <c r="CO4" s="98"/>
      <c r="CP4" s="98"/>
      <c r="CQ4" s="98"/>
      <c r="CR4" s="98"/>
      <c r="CS4" s="98"/>
      <c r="CT4" s="98"/>
      <c r="CU4" s="98"/>
      <c r="CV4" s="98"/>
      <c r="CW4" s="98" t="s">
        <v>73</v>
      </c>
      <c r="CX4" s="98"/>
      <c r="CY4" s="98"/>
      <c r="CZ4" s="98"/>
      <c r="DA4" s="98"/>
      <c r="DB4" s="98"/>
      <c r="DC4" s="98"/>
      <c r="DD4" s="98"/>
      <c r="DE4" s="98"/>
      <c r="DF4" s="98"/>
      <c r="DG4" s="98"/>
      <c r="DH4" s="98" t="s">
        <v>74</v>
      </c>
      <c r="DI4" s="98"/>
      <c r="DJ4" s="98"/>
      <c r="DK4" s="98"/>
      <c r="DL4" s="98"/>
      <c r="DM4" s="98"/>
      <c r="DN4" s="98"/>
      <c r="DO4" s="98"/>
      <c r="DP4" s="98"/>
      <c r="DQ4" s="98"/>
      <c r="DR4" s="98"/>
      <c r="DS4" s="98" t="s">
        <v>75</v>
      </c>
      <c r="DT4" s="98"/>
      <c r="DU4" s="98"/>
      <c r="DV4" s="98"/>
      <c r="DW4" s="98"/>
      <c r="DX4" s="98"/>
      <c r="DY4" s="98"/>
      <c r="DZ4" s="98"/>
      <c r="EA4" s="98"/>
      <c r="EB4" s="98"/>
      <c r="EC4" s="98"/>
      <c r="ED4" s="98" t="s">
        <v>76</v>
      </c>
      <c r="EE4" s="98"/>
      <c r="EF4" s="98"/>
      <c r="EG4" s="98"/>
      <c r="EH4" s="98"/>
      <c r="EI4" s="98"/>
      <c r="EJ4" s="98"/>
      <c r="EK4" s="98"/>
      <c r="EL4" s="98"/>
      <c r="EM4" s="98"/>
      <c r="EN4" s="98"/>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192139</v>
      </c>
      <c r="D6" s="33">
        <f t="shared" si="3"/>
        <v>46</v>
      </c>
      <c r="E6" s="33">
        <f t="shared" si="3"/>
        <v>1</v>
      </c>
      <c r="F6" s="33">
        <f t="shared" si="3"/>
        <v>0</v>
      </c>
      <c r="G6" s="33">
        <f t="shared" si="3"/>
        <v>1</v>
      </c>
      <c r="H6" s="33" t="str">
        <f t="shared" si="3"/>
        <v>山梨県　甲州市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75.37</v>
      </c>
      <c r="P6" s="34">
        <f t="shared" si="3"/>
        <v>58.98</v>
      </c>
      <c r="Q6" s="34">
        <f t="shared" si="3"/>
        <v>3016</v>
      </c>
      <c r="R6" s="34">
        <f t="shared" si="3"/>
        <v>32384</v>
      </c>
      <c r="S6" s="34">
        <f t="shared" si="3"/>
        <v>264.11</v>
      </c>
      <c r="T6" s="34">
        <f t="shared" si="3"/>
        <v>122.62</v>
      </c>
      <c r="U6" s="34">
        <f t="shared" si="3"/>
        <v>18962</v>
      </c>
      <c r="V6" s="34">
        <f t="shared" si="3"/>
        <v>14.86</v>
      </c>
      <c r="W6" s="34">
        <f t="shared" si="3"/>
        <v>1276.04</v>
      </c>
      <c r="X6" s="35">
        <f>IF(X7="",NA(),X7)</f>
        <v>101.85</v>
      </c>
      <c r="Y6" s="35">
        <f t="shared" ref="Y6:AG6" si="4">IF(Y7="",NA(),Y7)</f>
        <v>114.64</v>
      </c>
      <c r="Z6" s="35">
        <f t="shared" si="4"/>
        <v>115.82</v>
      </c>
      <c r="AA6" s="35">
        <f t="shared" si="4"/>
        <v>110.3</v>
      </c>
      <c r="AB6" s="35">
        <f t="shared" si="4"/>
        <v>110.45</v>
      </c>
      <c r="AC6" s="35">
        <f t="shared" si="4"/>
        <v>106.55</v>
      </c>
      <c r="AD6" s="35">
        <f t="shared" si="4"/>
        <v>110.01</v>
      </c>
      <c r="AE6" s="35">
        <f t="shared" si="4"/>
        <v>111.21</v>
      </c>
      <c r="AF6" s="35">
        <f t="shared" si="4"/>
        <v>111.71</v>
      </c>
      <c r="AG6" s="35">
        <f t="shared" si="4"/>
        <v>110.05</v>
      </c>
      <c r="AH6" s="34" t="str">
        <f>IF(AH7="","",IF(AH7="-","【-】","【"&amp;SUBSTITUTE(TEXT(AH7,"#,##0.00"),"-","△")&amp;"】"))</f>
        <v>【113.39】</v>
      </c>
      <c r="AI6" s="35">
        <f>IF(AI7="",NA(),AI7)</f>
        <v>8.4700000000000006</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2661.38</v>
      </c>
      <c r="AU6" s="35">
        <f t="shared" ref="AU6:BC6" si="6">IF(AU7="",NA(),AU7)</f>
        <v>937.19</v>
      </c>
      <c r="AV6" s="35">
        <f t="shared" si="6"/>
        <v>1105.97</v>
      </c>
      <c r="AW6" s="35">
        <f t="shared" si="6"/>
        <v>1102.55</v>
      </c>
      <c r="AX6" s="35">
        <f t="shared" si="6"/>
        <v>830.84</v>
      </c>
      <c r="AY6" s="35">
        <f t="shared" si="6"/>
        <v>963.24</v>
      </c>
      <c r="AZ6" s="35">
        <f t="shared" si="6"/>
        <v>381.53</v>
      </c>
      <c r="BA6" s="35">
        <f t="shared" si="6"/>
        <v>391.54</v>
      </c>
      <c r="BB6" s="35">
        <f t="shared" si="6"/>
        <v>384.34</v>
      </c>
      <c r="BC6" s="35">
        <f t="shared" si="6"/>
        <v>359.47</v>
      </c>
      <c r="BD6" s="34" t="str">
        <f>IF(BD7="","",IF(BD7="-","【-】","【"&amp;SUBSTITUTE(TEXT(BD7,"#,##0.00"),"-","△")&amp;"】"))</f>
        <v>【264.34】</v>
      </c>
      <c r="BE6" s="35">
        <f>IF(BE7="",NA(),BE7)</f>
        <v>311.52999999999997</v>
      </c>
      <c r="BF6" s="35">
        <f t="shared" ref="BF6:BN6" si="7">IF(BF7="",NA(),BF7)</f>
        <v>313.14</v>
      </c>
      <c r="BG6" s="35">
        <f t="shared" si="7"/>
        <v>302.58</v>
      </c>
      <c r="BH6" s="35">
        <f t="shared" si="7"/>
        <v>292.02</v>
      </c>
      <c r="BI6" s="35">
        <f t="shared" si="7"/>
        <v>269.94</v>
      </c>
      <c r="BJ6" s="35">
        <f t="shared" si="7"/>
        <v>400.38</v>
      </c>
      <c r="BK6" s="35">
        <f t="shared" si="7"/>
        <v>393.27</v>
      </c>
      <c r="BL6" s="35">
        <f t="shared" si="7"/>
        <v>386.97</v>
      </c>
      <c r="BM6" s="35">
        <f t="shared" si="7"/>
        <v>380.58</v>
      </c>
      <c r="BN6" s="35">
        <f t="shared" si="7"/>
        <v>401.79</v>
      </c>
      <c r="BO6" s="34" t="str">
        <f>IF(BO7="","",IF(BO7="-","【-】","【"&amp;SUBSTITUTE(TEXT(BO7,"#,##0.00"),"-","△")&amp;"】"))</f>
        <v>【274.27】</v>
      </c>
      <c r="BP6" s="35">
        <f>IF(BP7="",NA(),BP7)</f>
        <v>98.75</v>
      </c>
      <c r="BQ6" s="35">
        <f t="shared" ref="BQ6:BY6" si="8">IF(BQ7="",NA(),BQ7)</f>
        <v>110.01</v>
      </c>
      <c r="BR6" s="35">
        <f t="shared" si="8"/>
        <v>111.49</v>
      </c>
      <c r="BS6" s="35">
        <f t="shared" si="8"/>
        <v>104.35</v>
      </c>
      <c r="BT6" s="35">
        <f t="shared" si="8"/>
        <v>103.79</v>
      </c>
      <c r="BU6" s="35">
        <f t="shared" si="8"/>
        <v>96.56</v>
      </c>
      <c r="BV6" s="35">
        <f t="shared" si="8"/>
        <v>100.47</v>
      </c>
      <c r="BW6" s="35">
        <f t="shared" si="8"/>
        <v>101.72</v>
      </c>
      <c r="BX6" s="35">
        <f t="shared" si="8"/>
        <v>102.38</v>
      </c>
      <c r="BY6" s="35">
        <f t="shared" si="8"/>
        <v>100.12</v>
      </c>
      <c r="BZ6" s="34" t="str">
        <f>IF(BZ7="","",IF(BZ7="-","【-】","【"&amp;SUBSTITUTE(TEXT(BZ7,"#,##0.00"),"-","△")&amp;"】"))</f>
        <v>【104.36】</v>
      </c>
      <c r="CA6" s="35">
        <f>IF(CA7="",NA(),CA7)</f>
        <v>178.44</v>
      </c>
      <c r="CB6" s="35">
        <f t="shared" ref="CB6:CJ6" si="9">IF(CB7="",NA(),CB7)</f>
        <v>159.49</v>
      </c>
      <c r="CC6" s="35">
        <f t="shared" si="9"/>
        <v>156.72999999999999</v>
      </c>
      <c r="CD6" s="35">
        <f t="shared" si="9"/>
        <v>166.55</v>
      </c>
      <c r="CE6" s="35">
        <f t="shared" si="9"/>
        <v>168.44</v>
      </c>
      <c r="CF6" s="35">
        <f t="shared" si="9"/>
        <v>177.14</v>
      </c>
      <c r="CG6" s="35">
        <f t="shared" si="9"/>
        <v>169.82</v>
      </c>
      <c r="CH6" s="35">
        <f t="shared" si="9"/>
        <v>168.2</v>
      </c>
      <c r="CI6" s="35">
        <f t="shared" si="9"/>
        <v>168.67</v>
      </c>
      <c r="CJ6" s="35">
        <f t="shared" si="9"/>
        <v>174.97</v>
      </c>
      <c r="CK6" s="34" t="str">
        <f>IF(CK7="","",IF(CK7="-","【-】","【"&amp;SUBSTITUTE(TEXT(CK7,"#,##0.00"),"-","△")&amp;"】"))</f>
        <v>【165.71】</v>
      </c>
      <c r="CL6" s="35">
        <f>IF(CL7="",NA(),CL7)</f>
        <v>52.59</v>
      </c>
      <c r="CM6" s="35">
        <f t="shared" ref="CM6:CU6" si="10">IF(CM7="",NA(),CM7)</f>
        <v>52.93</v>
      </c>
      <c r="CN6" s="35">
        <f t="shared" si="10"/>
        <v>53.22</v>
      </c>
      <c r="CO6" s="35">
        <f t="shared" si="10"/>
        <v>54.05</v>
      </c>
      <c r="CP6" s="35">
        <f t="shared" si="10"/>
        <v>52.79</v>
      </c>
      <c r="CQ6" s="35">
        <f t="shared" si="10"/>
        <v>55.64</v>
      </c>
      <c r="CR6" s="35">
        <f t="shared" si="10"/>
        <v>55.13</v>
      </c>
      <c r="CS6" s="35">
        <f t="shared" si="10"/>
        <v>54.77</v>
      </c>
      <c r="CT6" s="35">
        <f t="shared" si="10"/>
        <v>54.92</v>
      </c>
      <c r="CU6" s="35">
        <f t="shared" si="10"/>
        <v>55.63</v>
      </c>
      <c r="CV6" s="34" t="str">
        <f>IF(CV7="","",IF(CV7="-","【-】","【"&amp;SUBSTITUTE(TEXT(CV7,"#,##0.00"),"-","△")&amp;"】"))</f>
        <v>【60.41】</v>
      </c>
      <c r="CW6" s="35">
        <f>IF(CW7="",NA(),CW7)</f>
        <v>77.73</v>
      </c>
      <c r="CX6" s="35">
        <f t="shared" ref="CX6:DF6" si="11">IF(CX7="",NA(),CX7)</f>
        <v>75.12</v>
      </c>
      <c r="CY6" s="35">
        <f t="shared" si="11"/>
        <v>74.41</v>
      </c>
      <c r="CZ6" s="35">
        <f t="shared" si="11"/>
        <v>72.02</v>
      </c>
      <c r="DA6" s="35">
        <f t="shared" si="11"/>
        <v>74.12</v>
      </c>
      <c r="DB6" s="35">
        <f t="shared" si="11"/>
        <v>83.09</v>
      </c>
      <c r="DC6" s="35">
        <f t="shared" si="11"/>
        <v>83</v>
      </c>
      <c r="DD6" s="35">
        <f t="shared" si="11"/>
        <v>82.89</v>
      </c>
      <c r="DE6" s="35">
        <f t="shared" si="11"/>
        <v>82.66</v>
      </c>
      <c r="DF6" s="35">
        <f t="shared" si="11"/>
        <v>82.04</v>
      </c>
      <c r="DG6" s="34" t="str">
        <f>IF(DG7="","",IF(DG7="-","【-】","【"&amp;SUBSTITUTE(TEXT(DG7,"#,##0.00"),"-","△")&amp;"】"))</f>
        <v>【89.93】</v>
      </c>
      <c r="DH6" s="35">
        <f>IF(DH7="",NA(),DH7)</f>
        <v>38.71</v>
      </c>
      <c r="DI6" s="35">
        <f t="shared" ref="DI6:DQ6" si="12">IF(DI7="",NA(),DI7)</f>
        <v>41.04</v>
      </c>
      <c r="DJ6" s="35">
        <f t="shared" si="12"/>
        <v>42.82</v>
      </c>
      <c r="DK6" s="35">
        <f t="shared" si="12"/>
        <v>43.89</v>
      </c>
      <c r="DL6" s="35">
        <f t="shared" si="12"/>
        <v>44.68</v>
      </c>
      <c r="DM6" s="35">
        <f t="shared" si="12"/>
        <v>39.06</v>
      </c>
      <c r="DN6" s="35">
        <f t="shared" si="12"/>
        <v>46.66</v>
      </c>
      <c r="DO6" s="35">
        <f t="shared" si="12"/>
        <v>47.46</v>
      </c>
      <c r="DP6" s="35">
        <f t="shared" si="12"/>
        <v>48.49</v>
      </c>
      <c r="DQ6" s="35">
        <f t="shared" si="12"/>
        <v>48.05</v>
      </c>
      <c r="DR6" s="34" t="str">
        <f>IF(DR7="","",IF(DR7="-","【-】","【"&amp;SUBSTITUTE(TEXT(DR7,"#,##0.00"),"-","△")&amp;"】"))</f>
        <v>【48.12】</v>
      </c>
      <c r="DS6" s="35">
        <f>IF(DS7="",NA(),DS7)</f>
        <v>19.79</v>
      </c>
      <c r="DT6" s="35">
        <f t="shared" ref="DT6:EB6" si="13">IF(DT7="",NA(),DT7)</f>
        <v>21.01</v>
      </c>
      <c r="DU6" s="35">
        <f t="shared" si="13"/>
        <v>22.79</v>
      </c>
      <c r="DV6" s="35">
        <f t="shared" si="13"/>
        <v>25.38</v>
      </c>
      <c r="DW6" s="35">
        <f t="shared" si="13"/>
        <v>25.78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0.89</v>
      </c>
      <c r="EE6" s="35">
        <f t="shared" ref="EE6:EM6" si="14">IF(EE7="",NA(),EE7)</f>
        <v>1.8</v>
      </c>
      <c r="EF6" s="35">
        <f t="shared" si="14"/>
        <v>0.4</v>
      </c>
      <c r="EG6" s="35">
        <f t="shared" si="14"/>
        <v>1.82</v>
      </c>
      <c r="EH6" s="35">
        <f t="shared" si="14"/>
        <v>1.33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192139</v>
      </c>
      <c r="D7" s="37">
        <v>46</v>
      </c>
      <c r="E7" s="37">
        <v>1</v>
      </c>
      <c r="F7" s="37">
        <v>0</v>
      </c>
      <c r="G7" s="37">
        <v>1</v>
      </c>
      <c r="H7" s="37" t="s">
        <v>105</v>
      </c>
      <c r="I7" s="37" t="s">
        <v>106</v>
      </c>
      <c r="J7" s="37" t="s">
        <v>107</v>
      </c>
      <c r="K7" s="37" t="s">
        <v>108</v>
      </c>
      <c r="L7" s="37" t="s">
        <v>109</v>
      </c>
      <c r="M7" s="37" t="s">
        <v>110</v>
      </c>
      <c r="N7" s="38" t="s">
        <v>111</v>
      </c>
      <c r="O7" s="38">
        <v>75.37</v>
      </c>
      <c r="P7" s="38">
        <v>58.98</v>
      </c>
      <c r="Q7" s="38">
        <v>3016</v>
      </c>
      <c r="R7" s="38">
        <v>32384</v>
      </c>
      <c r="S7" s="38">
        <v>264.11</v>
      </c>
      <c r="T7" s="38">
        <v>122.62</v>
      </c>
      <c r="U7" s="38">
        <v>18962</v>
      </c>
      <c r="V7" s="38">
        <v>14.86</v>
      </c>
      <c r="W7" s="38">
        <v>1276.04</v>
      </c>
      <c r="X7" s="38">
        <v>101.85</v>
      </c>
      <c r="Y7" s="38">
        <v>114.64</v>
      </c>
      <c r="Z7" s="38">
        <v>115.82</v>
      </c>
      <c r="AA7" s="38">
        <v>110.3</v>
      </c>
      <c r="AB7" s="38">
        <v>110.45</v>
      </c>
      <c r="AC7" s="38">
        <v>106.55</v>
      </c>
      <c r="AD7" s="38">
        <v>110.01</v>
      </c>
      <c r="AE7" s="38">
        <v>111.21</v>
      </c>
      <c r="AF7" s="38">
        <v>111.71</v>
      </c>
      <c r="AG7" s="38">
        <v>110.05</v>
      </c>
      <c r="AH7" s="38">
        <v>113.39</v>
      </c>
      <c r="AI7" s="38">
        <v>8.4700000000000006</v>
      </c>
      <c r="AJ7" s="38">
        <v>0</v>
      </c>
      <c r="AK7" s="38">
        <v>0</v>
      </c>
      <c r="AL7" s="38">
        <v>0</v>
      </c>
      <c r="AM7" s="38">
        <v>0</v>
      </c>
      <c r="AN7" s="38">
        <v>9.56</v>
      </c>
      <c r="AO7" s="38">
        <v>2.8</v>
      </c>
      <c r="AP7" s="38">
        <v>1.93</v>
      </c>
      <c r="AQ7" s="38">
        <v>1.72</v>
      </c>
      <c r="AR7" s="38">
        <v>2.64</v>
      </c>
      <c r="AS7" s="38">
        <v>0.85</v>
      </c>
      <c r="AT7" s="38">
        <v>2661.38</v>
      </c>
      <c r="AU7" s="38">
        <v>937.19</v>
      </c>
      <c r="AV7" s="38">
        <v>1105.97</v>
      </c>
      <c r="AW7" s="38">
        <v>1102.55</v>
      </c>
      <c r="AX7" s="38">
        <v>830.84</v>
      </c>
      <c r="AY7" s="38">
        <v>963.24</v>
      </c>
      <c r="AZ7" s="38">
        <v>381.53</v>
      </c>
      <c r="BA7" s="38">
        <v>391.54</v>
      </c>
      <c r="BB7" s="38">
        <v>384.34</v>
      </c>
      <c r="BC7" s="38">
        <v>359.47</v>
      </c>
      <c r="BD7" s="38">
        <v>264.33999999999997</v>
      </c>
      <c r="BE7" s="38">
        <v>311.52999999999997</v>
      </c>
      <c r="BF7" s="38">
        <v>313.14</v>
      </c>
      <c r="BG7" s="38">
        <v>302.58</v>
      </c>
      <c r="BH7" s="38">
        <v>292.02</v>
      </c>
      <c r="BI7" s="38">
        <v>269.94</v>
      </c>
      <c r="BJ7" s="38">
        <v>400.38</v>
      </c>
      <c r="BK7" s="38">
        <v>393.27</v>
      </c>
      <c r="BL7" s="38">
        <v>386.97</v>
      </c>
      <c r="BM7" s="38">
        <v>380.58</v>
      </c>
      <c r="BN7" s="38">
        <v>401.79</v>
      </c>
      <c r="BO7" s="38">
        <v>274.27</v>
      </c>
      <c r="BP7" s="38">
        <v>98.75</v>
      </c>
      <c r="BQ7" s="38">
        <v>110.01</v>
      </c>
      <c r="BR7" s="38">
        <v>111.49</v>
      </c>
      <c r="BS7" s="38">
        <v>104.35</v>
      </c>
      <c r="BT7" s="38">
        <v>103.79</v>
      </c>
      <c r="BU7" s="38">
        <v>96.56</v>
      </c>
      <c r="BV7" s="38">
        <v>100.47</v>
      </c>
      <c r="BW7" s="38">
        <v>101.72</v>
      </c>
      <c r="BX7" s="38">
        <v>102.38</v>
      </c>
      <c r="BY7" s="38">
        <v>100.12</v>
      </c>
      <c r="BZ7" s="38">
        <v>104.36</v>
      </c>
      <c r="CA7" s="38">
        <v>178.44</v>
      </c>
      <c r="CB7" s="38">
        <v>159.49</v>
      </c>
      <c r="CC7" s="38">
        <v>156.72999999999999</v>
      </c>
      <c r="CD7" s="38">
        <v>166.55</v>
      </c>
      <c r="CE7" s="38">
        <v>168.44</v>
      </c>
      <c r="CF7" s="38">
        <v>177.14</v>
      </c>
      <c r="CG7" s="38">
        <v>169.82</v>
      </c>
      <c r="CH7" s="38">
        <v>168.2</v>
      </c>
      <c r="CI7" s="38">
        <v>168.67</v>
      </c>
      <c r="CJ7" s="38">
        <v>174.97</v>
      </c>
      <c r="CK7" s="38">
        <v>165.71</v>
      </c>
      <c r="CL7" s="38">
        <v>52.59</v>
      </c>
      <c r="CM7" s="38">
        <v>52.93</v>
      </c>
      <c r="CN7" s="38">
        <v>53.22</v>
      </c>
      <c r="CO7" s="38">
        <v>54.05</v>
      </c>
      <c r="CP7" s="38">
        <v>52.79</v>
      </c>
      <c r="CQ7" s="38">
        <v>55.64</v>
      </c>
      <c r="CR7" s="38">
        <v>55.13</v>
      </c>
      <c r="CS7" s="38">
        <v>54.77</v>
      </c>
      <c r="CT7" s="38">
        <v>54.92</v>
      </c>
      <c r="CU7" s="38">
        <v>55.63</v>
      </c>
      <c r="CV7" s="38">
        <v>60.41</v>
      </c>
      <c r="CW7" s="38">
        <v>77.73</v>
      </c>
      <c r="CX7" s="38">
        <v>75.12</v>
      </c>
      <c r="CY7" s="38">
        <v>74.41</v>
      </c>
      <c r="CZ7" s="38">
        <v>72.02</v>
      </c>
      <c r="DA7" s="38">
        <v>74.12</v>
      </c>
      <c r="DB7" s="38">
        <v>83.09</v>
      </c>
      <c r="DC7" s="38">
        <v>83</v>
      </c>
      <c r="DD7" s="38">
        <v>82.89</v>
      </c>
      <c r="DE7" s="38">
        <v>82.66</v>
      </c>
      <c r="DF7" s="38">
        <v>82.04</v>
      </c>
      <c r="DG7" s="38">
        <v>89.93</v>
      </c>
      <c r="DH7" s="38">
        <v>38.71</v>
      </c>
      <c r="DI7" s="38">
        <v>41.04</v>
      </c>
      <c r="DJ7" s="38">
        <v>42.82</v>
      </c>
      <c r="DK7" s="38">
        <v>43.89</v>
      </c>
      <c r="DL7" s="38">
        <v>44.68</v>
      </c>
      <c r="DM7" s="38">
        <v>39.06</v>
      </c>
      <c r="DN7" s="38">
        <v>46.66</v>
      </c>
      <c r="DO7" s="38">
        <v>47.46</v>
      </c>
      <c r="DP7" s="38">
        <v>48.49</v>
      </c>
      <c r="DQ7" s="38">
        <v>48.05</v>
      </c>
      <c r="DR7" s="38">
        <v>48.12</v>
      </c>
      <c r="DS7" s="38">
        <v>19.79</v>
      </c>
      <c r="DT7" s="38">
        <v>21.01</v>
      </c>
      <c r="DU7" s="38">
        <v>22.79</v>
      </c>
      <c r="DV7" s="38">
        <v>25.38</v>
      </c>
      <c r="DW7" s="38">
        <v>25.78</v>
      </c>
      <c r="DX7" s="38">
        <v>8.8699999999999992</v>
      </c>
      <c r="DY7" s="38">
        <v>9.85</v>
      </c>
      <c r="DZ7" s="38">
        <v>9.7100000000000009</v>
      </c>
      <c r="EA7" s="38">
        <v>12.79</v>
      </c>
      <c r="EB7" s="38">
        <v>13.39</v>
      </c>
      <c r="EC7" s="38">
        <v>15.89</v>
      </c>
      <c r="ED7" s="38">
        <v>0.89</v>
      </c>
      <c r="EE7" s="38">
        <v>1.8</v>
      </c>
      <c r="EF7" s="38">
        <v>0.4</v>
      </c>
      <c r="EG7" s="38">
        <v>1.82</v>
      </c>
      <c r="EH7" s="38">
        <v>1.33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甲州市</cp:lastModifiedBy>
  <cp:lastPrinted>2019-01-22T06:49:18Z</cp:lastPrinted>
  <dcterms:created xsi:type="dcterms:W3CDTF">2018-12-03T08:31:05Z</dcterms:created>
  <dcterms:modified xsi:type="dcterms:W3CDTF">2019-01-30T01:04:36Z</dcterms:modified>
</cp:coreProperties>
</file>