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建設課\"/>
    </mc:Choice>
  </mc:AlternateContent>
  <xr:revisionPtr revIDLastSave="0" documentId="13_ncr:1_{046B6271-E243-4D15-9B99-D86080FC5053}" xr6:coauthVersionLast="47" xr6:coauthVersionMax="47" xr10:uidLastSave="{00000000-0000-0000-0000-000000000000}"/>
  <bookViews>
    <workbookView xWindow="-108" yWindow="-108" windowWidth="23256" windowHeight="12456" firstSheet="2" activeTab="13" xr2:uid="{00000000-000D-0000-FFFF-FFFF00000000}"/>
  </bookViews>
  <sheets>
    <sheet name="R3" sheetId="2" r:id="rId1"/>
    <sheet name="H22" sheetId="1" r:id="rId2"/>
    <sheet name="H23" sheetId="3" r:id="rId3"/>
    <sheet name="H24" sheetId="4" r:id="rId4"/>
    <sheet name="H25" sheetId="5" r:id="rId5"/>
    <sheet name="H26" sheetId="6" r:id="rId6"/>
    <sheet name="H27" sheetId="7" r:id="rId7"/>
    <sheet name="H28" sheetId="8" r:id="rId8"/>
    <sheet name="H29" sheetId="9" r:id="rId9"/>
    <sheet name="H30" sheetId="10" r:id="rId10"/>
    <sheet name="R01" sheetId="11" r:id="rId11"/>
    <sheet name="R02" sheetId="12" r:id="rId12"/>
    <sheet name="R03 " sheetId="13" r:id="rId13"/>
    <sheet name="R04 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4" l="1"/>
  <c r="E12" i="14"/>
  <c r="G12" i="13"/>
  <c r="E12" i="13"/>
  <c r="C5" i="1" l="1"/>
  <c r="E12" i="1"/>
  <c r="G12" i="1"/>
  <c r="G12" i="12"/>
  <c r="E12" i="12"/>
  <c r="C5" i="12"/>
  <c r="G12" i="11"/>
  <c r="E12" i="11"/>
  <c r="C5" i="11"/>
  <c r="G12" i="10"/>
  <c r="E12" i="10"/>
  <c r="C5" i="10"/>
  <c r="G12" i="9"/>
  <c r="E12" i="9"/>
  <c r="C5" i="9"/>
  <c r="G12" i="8"/>
  <c r="E12" i="8"/>
  <c r="C5" i="8"/>
  <c r="G12" i="7"/>
  <c r="E12" i="7"/>
  <c r="C5" i="7"/>
  <c r="G12" i="6"/>
  <c r="E12" i="6"/>
  <c r="C5" i="6"/>
  <c r="G12" i="5"/>
  <c r="E12" i="5"/>
  <c r="C5" i="5"/>
  <c r="G12" i="4"/>
  <c r="E12" i="4"/>
  <c r="C5" i="4"/>
  <c r="C5" i="3" l="1"/>
  <c r="G12" i="3"/>
  <c r="E12" i="3"/>
  <c r="G12" i="2" l="1"/>
  <c r="E12" i="2"/>
  <c r="C5" i="2"/>
</calcChain>
</file>

<file path=xl/sharedStrings.xml><?xml version="1.0" encoding="utf-8"?>
<sst xmlns="http://schemas.openxmlformats.org/spreadsheetml/2006/main" count="296" uniqueCount="47">
  <si>
    <t>【１３】　建設</t>
    <rPh sb="5" eb="7">
      <t>ケンセツ</t>
    </rPh>
    <phoneticPr fontId="1"/>
  </si>
  <si>
    <t>１　道路の状況</t>
    <rPh sb="2" eb="4">
      <t>ドウロ</t>
    </rPh>
    <rPh sb="5" eb="7">
      <t>ジョウキョウ</t>
    </rPh>
    <phoneticPr fontId="1"/>
  </si>
  <si>
    <t>（１）　国、県及び市道の状況</t>
    <rPh sb="4" eb="5">
      <t>クニ</t>
    </rPh>
    <rPh sb="6" eb="7">
      <t>ケン</t>
    </rPh>
    <rPh sb="7" eb="8">
      <t>オヨ</t>
    </rPh>
    <rPh sb="9" eb="11">
      <t>シドウ</t>
    </rPh>
    <rPh sb="12" eb="14">
      <t>ジョウキョウ</t>
    </rPh>
    <phoneticPr fontId="1"/>
  </si>
  <si>
    <t>区　　分</t>
    <rPh sb="0" eb="1">
      <t>ク</t>
    </rPh>
    <rPh sb="3" eb="4">
      <t>ブン</t>
    </rPh>
    <phoneticPr fontId="1"/>
  </si>
  <si>
    <t>総　数</t>
    <rPh sb="0" eb="1">
      <t>フサ</t>
    </rPh>
    <rPh sb="2" eb="3">
      <t>カズ</t>
    </rPh>
    <phoneticPr fontId="1"/>
  </si>
  <si>
    <t>国　道</t>
    <rPh sb="0" eb="1">
      <t>クニ</t>
    </rPh>
    <rPh sb="2" eb="3">
      <t>ミチ</t>
    </rPh>
    <phoneticPr fontId="1"/>
  </si>
  <si>
    <t>高速自動車道</t>
    <rPh sb="0" eb="2">
      <t>コウソク</t>
    </rPh>
    <rPh sb="2" eb="5">
      <t>ジドウシャ</t>
    </rPh>
    <rPh sb="5" eb="6">
      <t>ドウ</t>
    </rPh>
    <phoneticPr fontId="1"/>
  </si>
  <si>
    <t>県　道</t>
    <rPh sb="0" eb="1">
      <t>ケン</t>
    </rPh>
    <rPh sb="2" eb="3">
      <t>ミチ</t>
    </rPh>
    <phoneticPr fontId="1"/>
  </si>
  <si>
    <t>市　道</t>
    <rPh sb="0" eb="1">
      <t>シ</t>
    </rPh>
    <rPh sb="2" eb="3">
      <t>ミチ</t>
    </rPh>
    <phoneticPr fontId="1"/>
  </si>
  <si>
    <t>路線数（本）</t>
    <rPh sb="0" eb="2">
      <t>ロセン</t>
    </rPh>
    <rPh sb="2" eb="3">
      <t>スウ</t>
    </rPh>
    <rPh sb="4" eb="5">
      <t>ホン</t>
    </rPh>
    <phoneticPr fontId="1"/>
  </si>
  <si>
    <t>資料：建設課</t>
    <rPh sb="0" eb="2">
      <t>シリョウ</t>
    </rPh>
    <rPh sb="3" eb="5">
      <t>ケンセツ</t>
    </rPh>
    <rPh sb="5" eb="6">
      <t>カ</t>
    </rPh>
    <phoneticPr fontId="1"/>
  </si>
  <si>
    <t>（２）　市道の改良及び舗装状況</t>
    <rPh sb="4" eb="6">
      <t>シドウ</t>
    </rPh>
    <rPh sb="7" eb="9">
      <t>カイリョウ</t>
    </rPh>
    <rPh sb="9" eb="10">
      <t>オヨ</t>
    </rPh>
    <rPh sb="11" eb="13">
      <t>ホソウ</t>
    </rPh>
    <rPh sb="13" eb="15">
      <t>ジョウキョウ</t>
    </rPh>
    <phoneticPr fontId="1"/>
  </si>
  <si>
    <t>総延長</t>
    <rPh sb="0" eb="1">
      <t>ソウ</t>
    </rPh>
    <rPh sb="1" eb="3">
      <t>エンチョウ</t>
    </rPh>
    <phoneticPr fontId="1"/>
  </si>
  <si>
    <t>実延長</t>
    <rPh sb="0" eb="1">
      <t>ジツ</t>
    </rPh>
    <rPh sb="1" eb="3">
      <t>エンチョウ</t>
    </rPh>
    <phoneticPr fontId="1"/>
  </si>
  <si>
    <t>改良済延長</t>
    <rPh sb="0" eb="2">
      <t>カイリョウ</t>
    </rPh>
    <rPh sb="2" eb="3">
      <t>ズ</t>
    </rPh>
    <rPh sb="3" eb="5">
      <t>エンチョウ</t>
    </rPh>
    <phoneticPr fontId="1"/>
  </si>
  <si>
    <t>改良率</t>
    <rPh sb="0" eb="2">
      <t>カイリョウ</t>
    </rPh>
    <rPh sb="2" eb="3">
      <t>リツ</t>
    </rPh>
    <phoneticPr fontId="1"/>
  </si>
  <si>
    <t>舗装済延長</t>
    <rPh sb="0" eb="2">
      <t>ホソウ</t>
    </rPh>
    <rPh sb="2" eb="3">
      <t>ズ</t>
    </rPh>
    <rPh sb="3" eb="5">
      <t>エンチョウ</t>
    </rPh>
    <phoneticPr fontId="1"/>
  </si>
  <si>
    <t>舗装率</t>
    <rPh sb="0" eb="2">
      <t>ホソウ</t>
    </rPh>
    <rPh sb="2" eb="3">
      <t>リツ</t>
    </rPh>
    <phoneticPr fontId="1"/>
  </si>
  <si>
    <t>令和３年３月３１日現在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</si>
  <si>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単位：m、％　</t>
  </si>
  <si>
    <t>単位：m、％　</t>
    <phoneticPr fontId="1"/>
  </si>
  <si>
    <t>平成23年4月1日現在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</si>
  <si>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単位：m、％　平成23年4月1日現在</t>
    <rPh sb="0" eb="2">
      <t>タンイ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</si>
  <si>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平成24年4月1日現在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</si>
  <si>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単位：m、％　平成24年4月1日現在</t>
    <rPh sb="0" eb="2">
      <t>タンイ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</si>
  <si>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平成25年4月1日現在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</si>
  <si>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単位：m、％　平成25年4月1日現在</t>
    <rPh sb="0" eb="2">
      <t>タンイ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</si>
  <si>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単位：m、％　平成26年4月1日現在</t>
    <rPh sb="0" eb="2">
      <t>タンイ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</si>
  <si>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平成26年4月1日現在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</si>
  <si>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平成27年4月1日現在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</si>
  <si>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単位：m、％　平成27年4月1日現在</t>
    <rPh sb="0" eb="2">
      <t>タンイ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</si>
  <si>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平成28年4月1日現在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</si>
  <si>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単位：m、％　平成28年4月1日現在</t>
    <rPh sb="0" eb="2">
      <t>タンイ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</si>
  <si>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</si>
  <si>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単位：m、％　平成29年4月1日現在</t>
    <rPh sb="0" eb="2">
      <t>タンイ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</si>
  <si>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</si>
  <si>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単位：m、％　平成30年4月1日現在</t>
    <rPh sb="0" eb="2">
      <t>タンイ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</si>
  <si>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平成31年4月1日現在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</si>
  <si>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単位：m、％　平成31年4月1日現在</t>
    <rPh sb="0" eb="2">
      <t>タンイ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</si>
  <si>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令和2年4月1日現在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</si>
  <si>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単位：m、％　令和2年4月1日現在</t>
    <rPh sb="0" eb="2">
      <t>タンイ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1"/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</si>
  <si>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</si>
  <si>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単位：m、％　令和3年4月1日現在</t>
    <rPh sb="0" eb="2">
      <t>タンイ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1"/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</si>
  <si>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</si>
  <si>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単位：m、％　令和4年4月1日現在</t>
    <rPh sb="0" eb="2">
      <t>タンイ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1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</si>
  <si>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</si>
  <si>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単位：m、％　令和5年4月1日現在</t>
    <rPh sb="0" eb="2">
      <t>タンイ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</si>
</sst>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0" fontId="0" fillId="0" borderId="2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zoomScaleNormal="100" workbookViewId="0">
      <selection activeCell="G36" sqref="G36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  <c r="F2" s="13" t="s">
        <v>18</v>
      </c>
      <c r="G2" s="13"/>
    </row>
    <row r="3" spans="2:9" x14ac:dyDescent="0.2">
      <c r="B3" s="15" t="s">
        <v>2</v>
      </c>
      <c r="C3" s="15"/>
      <c r="F3" s="13" t="s">
        <v>20</v>
      </c>
      <c r="G3" s="13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8" t="s">
        <v>8</v>
      </c>
    </row>
    <row r="5" spans="2:9" x14ac:dyDescent="0.2">
      <c r="B5" s="2" t="s">
        <v>9</v>
      </c>
      <c r="C5" s="3">
        <f>+D5+E5+F5+G5</f>
        <v>1292</v>
      </c>
      <c r="D5" s="2">
        <v>3</v>
      </c>
      <c r="E5" s="2">
        <v>1</v>
      </c>
      <c r="F5" s="2">
        <v>15</v>
      </c>
      <c r="G5" s="9">
        <v>1273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  <c r="F9" s="13" t="s">
        <v>18</v>
      </c>
      <c r="G9" s="13"/>
    </row>
    <row r="10" spans="2:9" x14ac:dyDescent="0.2">
      <c r="E10" s="14" t="s">
        <v>19</v>
      </c>
      <c r="F10" s="14"/>
      <c r="G10" s="14"/>
    </row>
    <row r="11" spans="2:9" x14ac:dyDescent="0.2"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5"/>
    </row>
    <row r="12" spans="2:9" x14ac:dyDescent="0.2">
      <c r="B12" s="9">
        <v>411413</v>
      </c>
      <c r="C12" s="9">
        <v>406493</v>
      </c>
      <c r="D12" s="9">
        <v>209108</v>
      </c>
      <c r="E12" s="10">
        <f>+D12/C12</f>
        <v>0.5144196825037578</v>
      </c>
      <c r="F12" s="9">
        <v>395804</v>
      </c>
      <c r="G12" s="10">
        <f>+F12/C12</f>
        <v>0.97370434423225005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5">
    <mergeCell ref="B9:C9"/>
    <mergeCell ref="F2:G2"/>
    <mergeCell ref="F9:G9"/>
    <mergeCell ref="E10:G10"/>
    <mergeCell ref="B1:E1"/>
    <mergeCell ref="B2:D2"/>
    <mergeCell ref="B3:C3"/>
    <mergeCell ref="F3:G3"/>
    <mergeCell ref="F6:G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B15:B16"/>
    <mergeCell ref="C15:C16"/>
    <mergeCell ref="D15:D16"/>
    <mergeCell ref="E15:E16"/>
    <mergeCell ref="F15:F16"/>
    <mergeCell ref="G15:G16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18"/>
  <sheetViews>
    <sheetView zoomScaleNormal="100" workbookViewId="0">
      <selection activeCell="G23" sqref="G23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37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1300</v>
      </c>
      <c r="D5" s="2">
        <v>3</v>
      </c>
      <c r="E5" s="2">
        <v>1</v>
      </c>
      <c r="F5" s="2">
        <v>15</v>
      </c>
      <c r="G5" s="3">
        <v>1281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38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415666</v>
      </c>
      <c r="C12" s="3">
        <v>411462</v>
      </c>
      <c r="D12" s="3">
        <v>216856</v>
      </c>
      <c r="E12" s="6">
        <f>D12/C12</f>
        <v>0.52703773373968921</v>
      </c>
      <c r="F12" s="3">
        <v>400516</v>
      </c>
      <c r="G12" s="6">
        <f>F12/C12</f>
        <v>0.9733973003582348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18"/>
  <sheetViews>
    <sheetView zoomScaleNormal="100" workbookViewId="0">
      <selection activeCell="F20" sqref="F20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39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1301</v>
      </c>
      <c r="D5" s="2">
        <v>3</v>
      </c>
      <c r="E5" s="2">
        <v>1</v>
      </c>
      <c r="F5" s="2">
        <v>15</v>
      </c>
      <c r="G5" s="3">
        <v>1282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40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416014</v>
      </c>
      <c r="C12" s="3">
        <v>411808</v>
      </c>
      <c r="D12" s="3">
        <v>218712</v>
      </c>
      <c r="E12" s="6">
        <f>D12/C12</f>
        <v>0.53110187271738285</v>
      </c>
      <c r="F12" s="3">
        <v>400862</v>
      </c>
      <c r="G12" s="6">
        <f>F12/C12</f>
        <v>0.97341965187660273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18"/>
  <sheetViews>
    <sheetView zoomScaleNormal="100" workbookViewId="0">
      <selection activeCell="E25" sqref="E25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41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1300</v>
      </c>
      <c r="D5" s="2">
        <v>3</v>
      </c>
      <c r="E5" s="2">
        <v>1</v>
      </c>
      <c r="F5" s="2">
        <v>15</v>
      </c>
      <c r="G5" s="3">
        <v>1281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42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416370</v>
      </c>
      <c r="C12" s="3">
        <v>411892</v>
      </c>
      <c r="D12" s="3">
        <v>218905</v>
      </c>
      <c r="E12" s="6">
        <f>D12/C12</f>
        <v>0.5314621308498344</v>
      </c>
      <c r="F12" s="3">
        <v>400946</v>
      </c>
      <c r="G12" s="6">
        <f>F12/C12</f>
        <v>0.97342507259184441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I18"/>
  <sheetViews>
    <sheetView zoomScaleNormal="100" workbookViewId="0">
      <selection activeCell="I33" sqref="I33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43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v>1301</v>
      </c>
      <c r="D5" s="2">
        <v>3</v>
      </c>
      <c r="E5" s="2">
        <v>1</v>
      </c>
      <c r="F5" s="2">
        <v>15</v>
      </c>
      <c r="G5" s="3">
        <v>1281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44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417106</v>
      </c>
      <c r="C12" s="3">
        <v>412636</v>
      </c>
      <c r="D12" s="3">
        <v>220353</v>
      </c>
      <c r="E12" s="6">
        <f>D12/C12</f>
        <v>0.53401302843183818</v>
      </c>
      <c r="F12" s="3">
        <v>401690</v>
      </c>
      <c r="G12" s="6">
        <f>F12/C12</f>
        <v>0.97347298829961515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12AB-B593-4E6C-A175-7782540C81C2}">
  <dimension ref="B1:I18"/>
  <sheetViews>
    <sheetView tabSelected="1" zoomScaleNormal="100" workbookViewId="0">
      <selection activeCell="E15" sqref="E15:E16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45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v>1303</v>
      </c>
      <c r="D5" s="2">
        <v>3</v>
      </c>
      <c r="E5" s="2">
        <v>1</v>
      </c>
      <c r="F5" s="2">
        <v>15</v>
      </c>
      <c r="G5" s="3">
        <v>1284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46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417441</v>
      </c>
      <c r="C12" s="3">
        <v>412748</v>
      </c>
      <c r="D12" s="3">
        <v>220772</v>
      </c>
      <c r="E12" s="6">
        <f>D12/C12</f>
        <v>0.53488327017938309</v>
      </c>
      <c r="F12" s="3">
        <v>401767</v>
      </c>
      <c r="G12" s="6">
        <f>F12/C12</f>
        <v>0.97339538895403488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E10:G10"/>
    <mergeCell ref="B15:B16"/>
    <mergeCell ref="C15:C16"/>
    <mergeCell ref="D15:D16"/>
    <mergeCell ref="E15:E16"/>
    <mergeCell ref="F15:F16"/>
    <mergeCell ref="G15:G16"/>
    <mergeCell ref="B1:E1"/>
    <mergeCell ref="B2:D2"/>
    <mergeCell ref="B3:C3"/>
    <mergeCell ref="F3:G3"/>
    <mergeCell ref="F6:G6"/>
    <mergeCell ref="B9:C9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8"/>
  <sheetViews>
    <sheetView zoomScaleNormal="100" workbookViewId="0">
      <selection activeCell="E17" sqref="E17:E18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21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1294</v>
      </c>
      <c r="D5" s="2">
        <v>3</v>
      </c>
      <c r="E5" s="2">
        <v>1</v>
      </c>
      <c r="F5" s="2">
        <v>15</v>
      </c>
      <c r="G5" s="3">
        <v>1275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22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412921</v>
      </c>
      <c r="C12" s="3">
        <v>408042</v>
      </c>
      <c r="D12" s="3">
        <v>209503</v>
      </c>
      <c r="E12" s="6">
        <f>D12/C12</f>
        <v>0.51343489150626653</v>
      </c>
      <c r="F12" s="3">
        <v>396991</v>
      </c>
      <c r="G12" s="6">
        <f>F12/C12</f>
        <v>0.97291700364178202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8"/>
  <sheetViews>
    <sheetView zoomScaleNormal="100" workbookViewId="0">
      <selection activeCell="E12" sqref="E12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23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1294</v>
      </c>
      <c r="D5" s="2">
        <v>3</v>
      </c>
      <c r="E5" s="2">
        <v>1</v>
      </c>
      <c r="F5" s="2">
        <v>15</v>
      </c>
      <c r="G5" s="3">
        <v>1275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24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412922</v>
      </c>
      <c r="C12" s="3">
        <v>408043</v>
      </c>
      <c r="D12" s="3">
        <v>209792</v>
      </c>
      <c r="E12" s="6">
        <f>D12/C12</f>
        <v>0.51414189190845083</v>
      </c>
      <c r="F12" s="3">
        <v>397078</v>
      </c>
      <c r="G12" s="6">
        <f>F12/C12</f>
        <v>0.97312783211573295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8"/>
  <sheetViews>
    <sheetView zoomScaleNormal="100" workbookViewId="0">
      <selection activeCell="F22" sqref="F22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25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1295</v>
      </c>
      <c r="D5" s="2">
        <v>3</v>
      </c>
      <c r="E5" s="2">
        <v>1</v>
      </c>
      <c r="F5" s="2">
        <v>15</v>
      </c>
      <c r="G5" s="3">
        <v>1276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26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413508</v>
      </c>
      <c r="C12" s="3">
        <v>408605</v>
      </c>
      <c r="D12" s="3">
        <v>210408</v>
      </c>
      <c r="E12" s="6">
        <f>D12/C12</f>
        <v>0.51494230369182947</v>
      </c>
      <c r="F12" s="3">
        <v>397388</v>
      </c>
      <c r="G12" s="6">
        <f>F12/C12</f>
        <v>0.97254805986221415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8"/>
  <sheetViews>
    <sheetView zoomScaleNormal="100" workbookViewId="0">
      <selection activeCell="H3" sqref="H3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28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1297</v>
      </c>
      <c r="D5" s="2">
        <v>3</v>
      </c>
      <c r="E5" s="2">
        <v>1</v>
      </c>
      <c r="F5" s="2">
        <v>15</v>
      </c>
      <c r="G5" s="3">
        <v>1278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27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414266</v>
      </c>
      <c r="C12" s="3">
        <v>409669</v>
      </c>
      <c r="D12" s="3">
        <v>211155</v>
      </c>
      <c r="E12" s="6">
        <f>D12/C12</f>
        <v>0.51542830919596061</v>
      </c>
      <c r="F12" s="3">
        <v>398638</v>
      </c>
      <c r="G12" s="6">
        <f>F12/C12</f>
        <v>0.97307338363410456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8"/>
  <sheetViews>
    <sheetView zoomScaleNormal="100" workbookViewId="0">
      <selection activeCell="J14" sqref="J14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29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1298</v>
      </c>
      <c r="D5" s="2">
        <v>3</v>
      </c>
      <c r="E5" s="2">
        <v>1</v>
      </c>
      <c r="F5" s="2">
        <v>15</v>
      </c>
      <c r="G5" s="3">
        <v>1279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30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414538</v>
      </c>
      <c r="C12" s="3">
        <v>409913</v>
      </c>
      <c r="D12" s="3">
        <v>211969</v>
      </c>
      <c r="E12" s="6">
        <f>D12/C12</f>
        <v>0.51710728861978028</v>
      </c>
      <c r="F12" s="3">
        <v>398904</v>
      </c>
      <c r="G12" s="6">
        <f>F12/C12</f>
        <v>0.97314308158072571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8"/>
  <sheetViews>
    <sheetView zoomScaleNormal="100" workbookViewId="0">
      <selection activeCell="F21" sqref="F21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31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1298</v>
      </c>
      <c r="D5" s="2">
        <v>3</v>
      </c>
      <c r="E5" s="2">
        <v>1</v>
      </c>
      <c r="F5" s="2">
        <v>15</v>
      </c>
      <c r="G5" s="3">
        <v>1279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32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414614</v>
      </c>
      <c r="C12" s="3">
        <v>409985</v>
      </c>
      <c r="D12" s="3">
        <v>212999</v>
      </c>
      <c r="E12" s="6">
        <f>D12/C12</f>
        <v>0.51952876324743591</v>
      </c>
      <c r="F12" s="3">
        <v>398968</v>
      </c>
      <c r="G12" s="6">
        <f>F12/C12</f>
        <v>0.97312828518116512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18"/>
  <sheetViews>
    <sheetView zoomScaleNormal="100" workbookViewId="0">
      <selection activeCell="E41" sqref="E41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33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1298</v>
      </c>
      <c r="D5" s="2">
        <v>3</v>
      </c>
      <c r="E5" s="2">
        <v>1</v>
      </c>
      <c r="F5" s="2">
        <v>15</v>
      </c>
      <c r="G5" s="3">
        <v>1279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34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414535</v>
      </c>
      <c r="C12" s="3">
        <v>409888</v>
      </c>
      <c r="D12" s="3">
        <v>214186</v>
      </c>
      <c r="E12" s="6">
        <f>D12/C12</f>
        <v>0.52254762276524314</v>
      </c>
      <c r="F12" s="3">
        <v>398872</v>
      </c>
      <c r="G12" s="6">
        <f>F12/C12</f>
        <v>0.97312436568038096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18"/>
  <sheetViews>
    <sheetView zoomScaleNormal="100" workbookViewId="0">
      <selection activeCell="B13" sqref="B13"/>
    </sheetView>
  </sheetViews>
  <sheetFormatPr defaultRowHeight="13.2" x14ac:dyDescent="0.2"/>
  <cols>
    <col min="1" max="1" width="1.6640625" customWidth="1"/>
    <col min="2" max="7" width="14.6640625" customWidth="1"/>
    <col min="8" max="9" width="11.6640625" customWidth="1"/>
  </cols>
  <sheetData>
    <row r="1" spans="2:9" x14ac:dyDescent="0.2">
      <c r="B1" s="12" t="s">
        <v>0</v>
      </c>
      <c r="C1" s="12"/>
      <c r="D1" s="12"/>
      <c r="E1" s="12"/>
    </row>
    <row r="2" spans="2:9" x14ac:dyDescent="0.2">
      <c r="B2" s="12" t="s">
        <v>1</v>
      </c>
      <c r="C2" s="12"/>
      <c r="D2" s="12"/>
    </row>
    <row r="3" spans="2:9" x14ac:dyDescent="0.2">
      <c r="B3" s="15" t="s">
        <v>2</v>
      </c>
      <c r="C3" s="15"/>
      <c r="F3" s="14" t="s">
        <v>35</v>
      </c>
      <c r="G3" s="14"/>
    </row>
    <row r="4" spans="2:9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2:9" x14ac:dyDescent="0.2">
      <c r="B5" s="2" t="s">
        <v>9</v>
      </c>
      <c r="C5" s="3">
        <f>SUM(D5:G5)</f>
        <v>1299</v>
      </c>
      <c r="D5" s="2">
        <v>3</v>
      </c>
      <c r="E5" s="2">
        <v>1</v>
      </c>
      <c r="F5" s="2">
        <v>15</v>
      </c>
      <c r="G5" s="3">
        <v>1280</v>
      </c>
    </row>
    <row r="6" spans="2:9" x14ac:dyDescent="0.2">
      <c r="F6" s="16" t="s">
        <v>10</v>
      </c>
      <c r="G6" s="16"/>
    </row>
    <row r="7" spans="2:9" x14ac:dyDescent="0.2">
      <c r="F7" s="4"/>
      <c r="G7" s="4"/>
    </row>
    <row r="9" spans="2:9" x14ac:dyDescent="0.2">
      <c r="B9" s="12" t="s">
        <v>11</v>
      </c>
      <c r="C9" s="12"/>
    </row>
    <row r="10" spans="2:9" x14ac:dyDescent="0.2">
      <c r="E10" s="14" t="s">
        <v>36</v>
      </c>
      <c r="F10" s="14"/>
      <c r="G10" s="14"/>
    </row>
    <row r="11" spans="2:9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5"/>
    </row>
    <row r="12" spans="2:9" x14ac:dyDescent="0.2">
      <c r="B12" s="3">
        <v>414877</v>
      </c>
      <c r="C12" s="3">
        <v>410697</v>
      </c>
      <c r="D12" s="3">
        <v>215374</v>
      </c>
      <c r="E12" s="6">
        <f>D12/C12</f>
        <v>0.52441094042566661</v>
      </c>
      <c r="F12" s="3">
        <v>399681</v>
      </c>
      <c r="G12" s="6">
        <f>F12/C12</f>
        <v>0.97317730589704821</v>
      </c>
    </row>
    <row r="13" spans="2:9" x14ac:dyDescent="0.2">
      <c r="G13" s="7" t="s">
        <v>10</v>
      </c>
      <c r="H13" s="4"/>
    </row>
    <row r="15" spans="2:9" x14ac:dyDescent="0.2">
      <c r="B15" s="11"/>
      <c r="C15" s="11"/>
      <c r="D15" s="11"/>
      <c r="E15" s="11"/>
      <c r="F15" s="11"/>
      <c r="G15" s="11"/>
      <c r="H15" s="11"/>
      <c r="I15" s="11"/>
    </row>
    <row r="16" spans="2:9" x14ac:dyDescent="0.2">
      <c r="B16" s="11"/>
      <c r="C16" s="11"/>
      <c r="D16" s="11"/>
      <c r="E16" s="11"/>
      <c r="F16" s="11"/>
      <c r="G16" s="11"/>
      <c r="H16" s="11"/>
      <c r="I16" s="11"/>
    </row>
    <row r="17" spans="2:9" x14ac:dyDescent="0.2">
      <c r="B17" s="11"/>
      <c r="C17" s="11"/>
      <c r="D17" s="11"/>
      <c r="E17" s="11"/>
      <c r="F17" s="11"/>
      <c r="G17" s="11"/>
      <c r="H17" s="11"/>
      <c r="I17" s="11"/>
    </row>
    <row r="18" spans="2:9" x14ac:dyDescent="0.2">
      <c r="B18" s="11"/>
      <c r="C18" s="11"/>
      <c r="D18" s="11"/>
      <c r="E18" s="11"/>
      <c r="F18" s="11"/>
      <c r="G18" s="11"/>
      <c r="H18" s="11"/>
      <c r="I18" s="11"/>
    </row>
  </sheetData>
  <mergeCells count="23">
    <mergeCell ref="B9:C9"/>
    <mergeCell ref="B1:E1"/>
    <mergeCell ref="B2:D2"/>
    <mergeCell ref="B3:C3"/>
    <mergeCell ref="F3:G3"/>
    <mergeCell ref="F6:G6"/>
    <mergeCell ref="E10:G10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</mergeCells>
  <phoneticPr fontId="1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R3</vt:lpstr>
      <vt:lpstr>H22</vt:lpstr>
      <vt:lpstr>H23</vt:lpstr>
      <vt:lpstr>H24</vt:lpstr>
      <vt:lpstr>H25</vt:lpstr>
      <vt:lpstr>H26</vt:lpstr>
      <vt:lpstr>H27</vt:lpstr>
      <vt:lpstr>H28</vt:lpstr>
      <vt:lpstr>H29</vt:lpstr>
      <vt:lpstr>H30</vt:lpstr>
      <vt:lpstr>R01</vt:lpstr>
      <vt:lpstr>R02</vt:lpstr>
      <vt:lpstr>R03 </vt:lpstr>
      <vt:lpstr>R04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岩波一貴</cp:lastModifiedBy>
  <cp:lastPrinted>2024-02-16T08:09:14Z</cp:lastPrinted>
  <dcterms:created xsi:type="dcterms:W3CDTF">2019-02-21T08:04:40Z</dcterms:created>
  <dcterms:modified xsi:type="dcterms:W3CDTF">2024-02-16T08:42:33Z</dcterms:modified>
</cp:coreProperties>
</file>